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730" windowHeight="11760" tabRatio="603"/>
  </bookViews>
  <sheets>
    <sheet name="PlanRAS2018_2020" sheetId="61" r:id="rId1"/>
  </sheets>
  <definedNames>
    <definedName name="_xlnm._FilterDatabase" localSheetId="0" hidden="1">PlanRAS2018_2020!$A$32:$O$32</definedName>
    <definedName name="_xlnm.Print_Titles" localSheetId="0">PlanRAS2018_2020!$21:$23</definedName>
    <definedName name="_xlnm.Print_Area" localSheetId="0">PlanRAS2018_2020!$A$1:$O$630</definedName>
  </definedNames>
  <calcPr calcId="162913" fullCalcOnLoad="1"/>
</workbook>
</file>

<file path=xl/calcChain.xml><?xml version="1.0" encoding="utf-8"?>
<calcChain xmlns="http://schemas.openxmlformats.org/spreadsheetml/2006/main">
  <c r="D286" i="61"/>
  <c r="E286"/>
  <c r="F286"/>
  <c r="G286"/>
  <c r="H286"/>
  <c r="I286"/>
  <c r="J286"/>
  <c r="K286"/>
  <c r="L286"/>
  <c r="M286"/>
  <c r="N286"/>
  <c r="O286"/>
  <c r="D241"/>
  <c r="D240"/>
  <c r="D239"/>
  <c r="E241"/>
  <c r="E240"/>
  <c r="E239"/>
  <c r="F241"/>
  <c r="G241"/>
  <c r="H241"/>
  <c r="H240"/>
  <c r="H239"/>
  <c r="I241"/>
  <c r="I240"/>
  <c r="I239"/>
  <c r="J241"/>
  <c r="K241"/>
  <c r="L241"/>
  <c r="L240"/>
  <c r="L239"/>
  <c r="M241"/>
  <c r="M240"/>
  <c r="M239"/>
  <c r="N241"/>
  <c r="O241"/>
  <c r="C243"/>
  <c r="C615"/>
  <c r="C601"/>
  <c r="C600"/>
  <c r="D600"/>
  <c r="E600"/>
  <c r="F600"/>
  <c r="G600"/>
  <c r="H600"/>
  <c r="I600"/>
  <c r="J600"/>
  <c r="K600"/>
  <c r="L600"/>
  <c r="M600"/>
  <c r="N600"/>
  <c r="O600"/>
  <c r="C598"/>
  <c r="C564"/>
  <c r="C563"/>
  <c r="C562"/>
  <c r="C561"/>
  <c r="C565"/>
  <c r="O563"/>
  <c r="O561"/>
  <c r="O565"/>
  <c r="N563"/>
  <c r="N561"/>
  <c r="N565"/>
  <c r="M563"/>
  <c r="M562"/>
  <c r="M561"/>
  <c r="M565"/>
  <c r="L563"/>
  <c r="L562"/>
  <c r="L561"/>
  <c r="L565"/>
  <c r="K563"/>
  <c r="K562"/>
  <c r="K561"/>
  <c r="K565"/>
  <c r="J563"/>
  <c r="J562"/>
  <c r="J561"/>
  <c r="J565"/>
  <c r="I563"/>
  <c r="I562"/>
  <c r="I561"/>
  <c r="I565"/>
  <c r="H563"/>
  <c r="H562"/>
  <c r="H561"/>
  <c r="H565"/>
  <c r="G563"/>
  <c r="G562"/>
  <c r="G561"/>
  <c r="G565"/>
  <c r="F563"/>
  <c r="F562"/>
  <c r="F561"/>
  <c r="F565"/>
  <c r="E563"/>
  <c r="E562"/>
  <c r="E561"/>
  <c r="E565"/>
  <c r="D563"/>
  <c r="D562"/>
  <c r="D561"/>
  <c r="D565"/>
  <c r="C440"/>
  <c r="D365"/>
  <c r="E365"/>
  <c r="F365"/>
  <c r="G365"/>
  <c r="G361"/>
  <c r="H365"/>
  <c r="I365"/>
  <c r="I361"/>
  <c r="I360"/>
  <c r="J365"/>
  <c r="K365"/>
  <c r="K361"/>
  <c r="K360"/>
  <c r="L365"/>
  <c r="M365"/>
  <c r="M361"/>
  <c r="N365"/>
  <c r="O365"/>
  <c r="C366"/>
  <c r="C365"/>
  <c r="E350"/>
  <c r="F350"/>
  <c r="G350"/>
  <c r="H350"/>
  <c r="I350"/>
  <c r="J350"/>
  <c r="J344"/>
  <c r="J335"/>
  <c r="K350"/>
  <c r="L350"/>
  <c r="L344"/>
  <c r="L335"/>
  <c r="L354"/>
  <c r="M350"/>
  <c r="N350"/>
  <c r="O350"/>
  <c r="D350"/>
  <c r="D344"/>
  <c r="C351"/>
  <c r="C350"/>
  <c r="C333"/>
  <c r="C331"/>
  <c r="C332"/>
  <c r="O331"/>
  <c r="N331"/>
  <c r="N328"/>
  <c r="N327"/>
  <c r="M331"/>
  <c r="L331"/>
  <c r="K331"/>
  <c r="J331"/>
  <c r="I331"/>
  <c r="H331"/>
  <c r="G331"/>
  <c r="F331"/>
  <c r="F328"/>
  <c r="F327"/>
  <c r="E331"/>
  <c r="D331"/>
  <c r="C330"/>
  <c r="C329"/>
  <c r="O329"/>
  <c r="N329"/>
  <c r="M329"/>
  <c r="L329"/>
  <c r="K329"/>
  <c r="K328"/>
  <c r="K327"/>
  <c r="K354"/>
  <c r="J329"/>
  <c r="J328"/>
  <c r="J327"/>
  <c r="J354"/>
  <c r="I329"/>
  <c r="H329"/>
  <c r="H328"/>
  <c r="H327"/>
  <c r="G329"/>
  <c r="G328"/>
  <c r="G327"/>
  <c r="F329"/>
  <c r="E329"/>
  <c r="E328"/>
  <c r="E327"/>
  <c r="E354"/>
  <c r="D329"/>
  <c r="D328"/>
  <c r="D327"/>
  <c r="E284"/>
  <c r="F284"/>
  <c r="G284"/>
  <c r="H284"/>
  <c r="I284"/>
  <c r="J284"/>
  <c r="K284"/>
  <c r="L284"/>
  <c r="M284"/>
  <c r="N284"/>
  <c r="C287"/>
  <c r="C286"/>
  <c r="E201"/>
  <c r="F201"/>
  <c r="G201"/>
  <c r="H201"/>
  <c r="I201"/>
  <c r="J201"/>
  <c r="K201"/>
  <c r="L201"/>
  <c r="M201"/>
  <c r="N201"/>
  <c r="O201"/>
  <c r="D201"/>
  <c r="C202"/>
  <c r="C201"/>
  <c r="C124"/>
  <c r="E108"/>
  <c r="F108"/>
  <c r="G108"/>
  <c r="H108"/>
  <c r="I108"/>
  <c r="J108"/>
  <c r="K108"/>
  <c r="L108"/>
  <c r="M108"/>
  <c r="N108"/>
  <c r="O108"/>
  <c r="D108"/>
  <c r="C110"/>
  <c r="C364"/>
  <c r="C436"/>
  <c r="D362"/>
  <c r="E362"/>
  <c r="F362"/>
  <c r="G362"/>
  <c r="H362"/>
  <c r="I362"/>
  <c r="J362"/>
  <c r="K362"/>
  <c r="L362"/>
  <c r="M362"/>
  <c r="N362"/>
  <c r="O362"/>
  <c r="E617"/>
  <c r="E613"/>
  <c r="E608"/>
  <c r="E605"/>
  <c r="E595"/>
  <c r="E594"/>
  <c r="E593"/>
  <c r="E590"/>
  <c r="E584"/>
  <c r="E579"/>
  <c r="E574"/>
  <c r="E571"/>
  <c r="E570"/>
  <c r="E555"/>
  <c r="E553"/>
  <c r="E552"/>
  <c r="E551"/>
  <c r="E548"/>
  <c r="E546"/>
  <c r="E541"/>
  <c r="E538"/>
  <c r="E533"/>
  <c r="E530"/>
  <c r="E526"/>
  <c r="E524"/>
  <c r="E523"/>
  <c r="E519"/>
  <c r="E518"/>
  <c r="E517"/>
  <c r="E514"/>
  <c r="E512"/>
  <c r="E510"/>
  <c r="E508"/>
  <c r="E503"/>
  <c r="E502"/>
  <c r="E501"/>
  <c r="E498"/>
  <c r="E496"/>
  <c r="E492"/>
  <c r="E489"/>
  <c r="E487"/>
  <c r="E486"/>
  <c r="E483"/>
  <c r="E481"/>
  <c r="E479"/>
  <c r="E470"/>
  <c r="E468"/>
  <c r="E463"/>
  <c r="E457"/>
  <c r="E453"/>
  <c r="E452"/>
  <c r="E449"/>
  <c r="E447"/>
  <c r="E445"/>
  <c r="E444"/>
  <c r="E443"/>
  <c r="E438"/>
  <c r="E437"/>
  <c r="E430"/>
  <c r="E428"/>
  <c r="E418"/>
  <c r="E411"/>
  <c r="E407"/>
  <c r="E406"/>
  <c r="E403"/>
  <c r="E401"/>
  <c r="E399"/>
  <c r="E398"/>
  <c r="E397"/>
  <c r="E394"/>
  <c r="E393"/>
  <c r="E390"/>
  <c r="E388"/>
  <c r="E382"/>
  <c r="E375"/>
  <c r="E371"/>
  <c r="E367"/>
  <c r="E352"/>
  <c r="E348"/>
  <c r="E345"/>
  <c r="E344"/>
  <c r="E341"/>
  <c r="E339"/>
  <c r="E337"/>
  <c r="E321"/>
  <c r="E320"/>
  <c r="E317"/>
  <c r="E314"/>
  <c r="E315"/>
  <c r="E307"/>
  <c r="E306"/>
  <c r="E303"/>
  <c r="E301"/>
  <c r="E292"/>
  <c r="E291"/>
  <c r="E288"/>
  <c r="E276"/>
  <c r="E275"/>
  <c r="E272"/>
  <c r="E269"/>
  <c r="E261"/>
  <c r="E259"/>
  <c r="E257"/>
  <c r="E249"/>
  <c r="E247"/>
  <c r="E237"/>
  <c r="E229"/>
  <c r="E225"/>
  <c r="E218"/>
  <c r="E216"/>
  <c r="E214"/>
  <c r="E209"/>
  <c r="E207"/>
  <c r="E203"/>
  <c r="E199"/>
  <c r="E191"/>
  <c r="E188"/>
  <c r="E186"/>
  <c r="E182"/>
  <c r="E180"/>
  <c r="E172"/>
  <c r="E171"/>
  <c r="E168"/>
  <c r="E166"/>
  <c r="E165"/>
  <c r="E156"/>
  <c r="E155"/>
  <c r="E154"/>
  <c r="E151"/>
  <c r="E150"/>
  <c r="E146"/>
  <c r="E145"/>
  <c r="E144"/>
  <c r="E142"/>
  <c r="E140"/>
  <c r="E136"/>
  <c r="E130"/>
  <c r="E126"/>
  <c r="E122"/>
  <c r="E117"/>
  <c r="E116"/>
  <c r="E113"/>
  <c r="E111"/>
  <c r="E97"/>
  <c r="E93"/>
  <c r="E92"/>
  <c r="E91"/>
  <c r="E99"/>
  <c r="E84"/>
  <c r="E83"/>
  <c r="E77"/>
  <c r="E75"/>
  <c r="E65"/>
  <c r="E58"/>
  <c r="E54"/>
  <c r="E45"/>
  <c r="E43"/>
  <c r="E42"/>
  <c r="E39"/>
  <c r="E37"/>
  <c r="E33"/>
  <c r="D438"/>
  <c r="D437"/>
  <c r="F438"/>
  <c r="F437"/>
  <c r="G438"/>
  <c r="G437"/>
  <c r="H438"/>
  <c r="H437"/>
  <c r="I438"/>
  <c r="I437"/>
  <c r="J438"/>
  <c r="J437"/>
  <c r="K438"/>
  <c r="K437"/>
  <c r="L438"/>
  <c r="L437"/>
  <c r="M438"/>
  <c r="M437"/>
  <c r="N438"/>
  <c r="N437"/>
  <c r="O438"/>
  <c r="O437"/>
  <c r="C439"/>
  <c r="N371"/>
  <c r="H371"/>
  <c r="I371"/>
  <c r="J371"/>
  <c r="K371"/>
  <c r="L371"/>
  <c r="M371"/>
  <c r="O371"/>
  <c r="G371"/>
  <c r="F371"/>
  <c r="D371"/>
  <c r="C372"/>
  <c r="O223"/>
  <c r="C224"/>
  <c r="C586"/>
  <c r="D530"/>
  <c r="F530"/>
  <c r="G530"/>
  <c r="H530"/>
  <c r="I530"/>
  <c r="J530"/>
  <c r="K530"/>
  <c r="L530"/>
  <c r="M530"/>
  <c r="N530"/>
  <c r="O530"/>
  <c r="C532"/>
  <c r="C531"/>
  <c r="C530"/>
  <c r="D519"/>
  <c r="D518"/>
  <c r="D517"/>
  <c r="F519"/>
  <c r="F518"/>
  <c r="F517"/>
  <c r="G519"/>
  <c r="G518"/>
  <c r="G517"/>
  <c r="H519"/>
  <c r="H518"/>
  <c r="H517"/>
  <c r="I519"/>
  <c r="I518"/>
  <c r="I517"/>
  <c r="J519"/>
  <c r="J518"/>
  <c r="J517"/>
  <c r="K519"/>
  <c r="K518"/>
  <c r="K517"/>
  <c r="L519"/>
  <c r="L518"/>
  <c r="L517"/>
  <c r="M519"/>
  <c r="M518"/>
  <c r="M517"/>
  <c r="N519"/>
  <c r="N518"/>
  <c r="N517"/>
  <c r="O519"/>
  <c r="O518"/>
  <c r="O517"/>
  <c r="C528"/>
  <c r="C527"/>
  <c r="O526"/>
  <c r="N526"/>
  <c r="M526"/>
  <c r="L526"/>
  <c r="K526"/>
  <c r="J526"/>
  <c r="I526"/>
  <c r="H526"/>
  <c r="G526"/>
  <c r="F526"/>
  <c r="F523"/>
  <c r="D526"/>
  <c r="C525"/>
  <c r="C524"/>
  <c r="O524"/>
  <c r="N524"/>
  <c r="N523"/>
  <c r="M524"/>
  <c r="L524"/>
  <c r="L523"/>
  <c r="K524"/>
  <c r="J524"/>
  <c r="J523"/>
  <c r="I524"/>
  <c r="H524"/>
  <c r="H523"/>
  <c r="G524"/>
  <c r="F524"/>
  <c r="D524"/>
  <c r="C504"/>
  <c r="C503"/>
  <c r="C502"/>
  <c r="C501"/>
  <c r="O503"/>
  <c r="O501"/>
  <c r="G13"/>
  <c r="N503"/>
  <c r="N501"/>
  <c r="E13"/>
  <c r="M503"/>
  <c r="M502"/>
  <c r="M501"/>
  <c r="L503"/>
  <c r="L502"/>
  <c r="L501"/>
  <c r="K503"/>
  <c r="K502"/>
  <c r="K501"/>
  <c r="J503"/>
  <c r="J502"/>
  <c r="J501"/>
  <c r="I503"/>
  <c r="I502"/>
  <c r="I501"/>
  <c r="H503"/>
  <c r="H502"/>
  <c r="H501"/>
  <c r="G503"/>
  <c r="G502"/>
  <c r="G501"/>
  <c r="F503"/>
  <c r="F502"/>
  <c r="F501"/>
  <c r="D503"/>
  <c r="D502"/>
  <c r="D501"/>
  <c r="D430"/>
  <c r="F430"/>
  <c r="G430"/>
  <c r="G406"/>
  <c r="H430"/>
  <c r="I430"/>
  <c r="J430"/>
  <c r="K430"/>
  <c r="L430"/>
  <c r="M430"/>
  <c r="N430"/>
  <c r="O430"/>
  <c r="D97"/>
  <c r="F97"/>
  <c r="G97"/>
  <c r="H97"/>
  <c r="H92"/>
  <c r="H91"/>
  <c r="H99"/>
  <c r="I97"/>
  <c r="J97"/>
  <c r="J92"/>
  <c r="J91"/>
  <c r="J99"/>
  <c r="K97"/>
  <c r="L97"/>
  <c r="M97"/>
  <c r="N97"/>
  <c r="O97"/>
  <c r="C98"/>
  <c r="C97"/>
  <c r="D617"/>
  <c r="F617"/>
  <c r="G617"/>
  <c r="H617"/>
  <c r="I617"/>
  <c r="J617"/>
  <c r="K617"/>
  <c r="L617"/>
  <c r="M617"/>
  <c r="N617"/>
  <c r="O617"/>
  <c r="D613"/>
  <c r="D612"/>
  <c r="D611"/>
  <c r="F613"/>
  <c r="F612"/>
  <c r="F611"/>
  <c r="G613"/>
  <c r="G612"/>
  <c r="H613"/>
  <c r="I613"/>
  <c r="I612"/>
  <c r="I611"/>
  <c r="J613"/>
  <c r="K613"/>
  <c r="K612"/>
  <c r="L613"/>
  <c r="M613"/>
  <c r="M612"/>
  <c r="M611"/>
  <c r="N613"/>
  <c r="N612"/>
  <c r="N611"/>
  <c r="O613"/>
  <c r="D608"/>
  <c r="F608"/>
  <c r="G608"/>
  <c r="H608"/>
  <c r="I608"/>
  <c r="J608"/>
  <c r="K608"/>
  <c r="L608"/>
  <c r="M608"/>
  <c r="N608"/>
  <c r="O608"/>
  <c r="O603"/>
  <c r="G17"/>
  <c r="D605"/>
  <c r="D604"/>
  <c r="D603"/>
  <c r="F605"/>
  <c r="G605"/>
  <c r="H605"/>
  <c r="H604"/>
  <c r="H603"/>
  <c r="I605"/>
  <c r="I604"/>
  <c r="I603"/>
  <c r="J605"/>
  <c r="K605"/>
  <c r="K604"/>
  <c r="K603"/>
  <c r="L605"/>
  <c r="L604"/>
  <c r="L603"/>
  <c r="M605"/>
  <c r="M604"/>
  <c r="N605"/>
  <c r="N604"/>
  <c r="O605"/>
  <c r="O604"/>
  <c r="D595"/>
  <c r="D594"/>
  <c r="D593"/>
  <c r="F595"/>
  <c r="G595"/>
  <c r="G594"/>
  <c r="H595"/>
  <c r="I595"/>
  <c r="I594"/>
  <c r="I593"/>
  <c r="J595"/>
  <c r="J594"/>
  <c r="J593"/>
  <c r="K595"/>
  <c r="K594"/>
  <c r="K593"/>
  <c r="L595"/>
  <c r="M595"/>
  <c r="M594"/>
  <c r="M593"/>
  <c r="N595"/>
  <c r="N594"/>
  <c r="O595"/>
  <c r="D590"/>
  <c r="F590"/>
  <c r="G590"/>
  <c r="H590"/>
  <c r="I590"/>
  <c r="J590"/>
  <c r="K590"/>
  <c r="L590"/>
  <c r="M590"/>
  <c r="N590"/>
  <c r="O590"/>
  <c r="D584"/>
  <c r="F584"/>
  <c r="F583"/>
  <c r="F582"/>
  <c r="G584"/>
  <c r="G583"/>
  <c r="G582"/>
  <c r="H584"/>
  <c r="H583"/>
  <c r="I584"/>
  <c r="I583"/>
  <c r="I582"/>
  <c r="J584"/>
  <c r="J583"/>
  <c r="K584"/>
  <c r="L584"/>
  <c r="M584"/>
  <c r="N584"/>
  <c r="N582"/>
  <c r="O584"/>
  <c r="O582"/>
  <c r="D579"/>
  <c r="F579"/>
  <c r="F573"/>
  <c r="G579"/>
  <c r="H579"/>
  <c r="I579"/>
  <c r="J579"/>
  <c r="J573"/>
  <c r="K579"/>
  <c r="L579"/>
  <c r="M579"/>
  <c r="N579"/>
  <c r="O579"/>
  <c r="D574"/>
  <c r="F574"/>
  <c r="G574"/>
  <c r="H574"/>
  <c r="H573"/>
  <c r="I574"/>
  <c r="I573"/>
  <c r="J574"/>
  <c r="K574"/>
  <c r="L574"/>
  <c r="M574"/>
  <c r="M573"/>
  <c r="N574"/>
  <c r="O574"/>
  <c r="D571"/>
  <c r="D570"/>
  <c r="F571"/>
  <c r="F570"/>
  <c r="G571"/>
  <c r="G570"/>
  <c r="H571"/>
  <c r="H570"/>
  <c r="I571"/>
  <c r="I570"/>
  <c r="J571"/>
  <c r="J570"/>
  <c r="K571"/>
  <c r="K570"/>
  <c r="L571"/>
  <c r="L570"/>
  <c r="M571"/>
  <c r="M570"/>
  <c r="M569"/>
  <c r="N571"/>
  <c r="N570"/>
  <c r="O571"/>
  <c r="O570"/>
  <c r="D555"/>
  <c r="D552"/>
  <c r="F555"/>
  <c r="G555"/>
  <c r="H555"/>
  <c r="I555"/>
  <c r="J555"/>
  <c r="K555"/>
  <c r="L555"/>
  <c r="L552"/>
  <c r="L551"/>
  <c r="M555"/>
  <c r="N555"/>
  <c r="N552"/>
  <c r="N551"/>
  <c r="O555"/>
  <c r="O552"/>
  <c r="O551"/>
  <c r="D553"/>
  <c r="F553"/>
  <c r="F552"/>
  <c r="F551"/>
  <c r="G553"/>
  <c r="G552"/>
  <c r="G551"/>
  <c r="H553"/>
  <c r="H552"/>
  <c r="H551"/>
  <c r="I553"/>
  <c r="I552"/>
  <c r="I551"/>
  <c r="J553"/>
  <c r="K553"/>
  <c r="L553"/>
  <c r="M553"/>
  <c r="N553"/>
  <c r="O553"/>
  <c r="D548"/>
  <c r="F548"/>
  <c r="G548"/>
  <c r="H548"/>
  <c r="H545"/>
  <c r="I548"/>
  <c r="J548"/>
  <c r="K548"/>
  <c r="L548"/>
  <c r="M548"/>
  <c r="N548"/>
  <c r="O548"/>
  <c r="D546"/>
  <c r="F546"/>
  <c r="G546"/>
  <c r="G545"/>
  <c r="H546"/>
  <c r="I546"/>
  <c r="I545"/>
  <c r="J546"/>
  <c r="K546"/>
  <c r="L546"/>
  <c r="M546"/>
  <c r="M545"/>
  <c r="N546"/>
  <c r="O546"/>
  <c r="D541"/>
  <c r="F541"/>
  <c r="G541"/>
  <c r="H541"/>
  <c r="I541"/>
  <c r="J541"/>
  <c r="K541"/>
  <c r="L541"/>
  <c r="M541"/>
  <c r="N541"/>
  <c r="O541"/>
  <c r="D538"/>
  <c r="F538"/>
  <c r="G538"/>
  <c r="H538"/>
  <c r="H529"/>
  <c r="I538"/>
  <c r="J538"/>
  <c r="J529"/>
  <c r="K538"/>
  <c r="L538"/>
  <c r="M538"/>
  <c r="N538"/>
  <c r="N529"/>
  <c r="O538"/>
  <c r="D533"/>
  <c r="F533"/>
  <c r="G533"/>
  <c r="H533"/>
  <c r="I533"/>
  <c r="J533"/>
  <c r="K533"/>
  <c r="L533"/>
  <c r="M533"/>
  <c r="M529"/>
  <c r="N533"/>
  <c r="O533"/>
  <c r="O529"/>
  <c r="D514"/>
  <c r="F514"/>
  <c r="G514"/>
  <c r="H514"/>
  <c r="I514"/>
  <c r="J514"/>
  <c r="K514"/>
  <c r="L514"/>
  <c r="M514"/>
  <c r="N514"/>
  <c r="O514"/>
  <c r="D512"/>
  <c r="F512"/>
  <c r="G512"/>
  <c r="H512"/>
  <c r="I512"/>
  <c r="J512"/>
  <c r="K512"/>
  <c r="K507"/>
  <c r="L512"/>
  <c r="M512"/>
  <c r="N512"/>
  <c r="O512"/>
  <c r="O507"/>
  <c r="D510"/>
  <c r="F510"/>
  <c r="G510"/>
  <c r="H510"/>
  <c r="H507"/>
  <c r="I510"/>
  <c r="J510"/>
  <c r="J507"/>
  <c r="K510"/>
  <c r="L510"/>
  <c r="L507"/>
  <c r="L506"/>
  <c r="M510"/>
  <c r="N510"/>
  <c r="N507"/>
  <c r="N506"/>
  <c r="O510"/>
  <c r="D508"/>
  <c r="F508"/>
  <c r="F507"/>
  <c r="F506"/>
  <c r="G508"/>
  <c r="H508"/>
  <c r="I508"/>
  <c r="J508"/>
  <c r="K508"/>
  <c r="L508"/>
  <c r="M508"/>
  <c r="M507"/>
  <c r="M506"/>
  <c r="N508"/>
  <c r="E14"/>
  <c r="O508"/>
  <c r="D498"/>
  <c r="F498"/>
  <c r="G498"/>
  <c r="H498"/>
  <c r="I498"/>
  <c r="J498"/>
  <c r="K498"/>
  <c r="L498"/>
  <c r="M498"/>
  <c r="N498"/>
  <c r="O498"/>
  <c r="D496"/>
  <c r="F496"/>
  <c r="G496"/>
  <c r="H496"/>
  <c r="I496"/>
  <c r="J496"/>
  <c r="K496"/>
  <c r="L496"/>
  <c r="M496"/>
  <c r="N496"/>
  <c r="O496"/>
  <c r="D492"/>
  <c r="F492"/>
  <c r="G492"/>
  <c r="H492"/>
  <c r="I492"/>
  <c r="J492"/>
  <c r="K492"/>
  <c r="L492"/>
  <c r="M492"/>
  <c r="N492"/>
  <c r="O492"/>
  <c r="D489"/>
  <c r="F489"/>
  <c r="F486"/>
  <c r="G489"/>
  <c r="H489"/>
  <c r="H486"/>
  <c r="I489"/>
  <c r="J489"/>
  <c r="K489"/>
  <c r="L489"/>
  <c r="L486"/>
  <c r="M489"/>
  <c r="N489"/>
  <c r="N486"/>
  <c r="O489"/>
  <c r="D487"/>
  <c r="F487"/>
  <c r="G487"/>
  <c r="G486"/>
  <c r="G477"/>
  <c r="H487"/>
  <c r="I487"/>
  <c r="I486"/>
  <c r="J487"/>
  <c r="K487"/>
  <c r="K486"/>
  <c r="L487"/>
  <c r="M487"/>
  <c r="M486"/>
  <c r="N487"/>
  <c r="O487"/>
  <c r="O486"/>
  <c r="D483"/>
  <c r="F483"/>
  <c r="F478"/>
  <c r="F477"/>
  <c r="G483"/>
  <c r="H483"/>
  <c r="I483"/>
  <c r="J483"/>
  <c r="K483"/>
  <c r="L483"/>
  <c r="M483"/>
  <c r="N483"/>
  <c r="O483"/>
  <c r="D481"/>
  <c r="F481"/>
  <c r="G481"/>
  <c r="H481"/>
  <c r="I481"/>
  <c r="I478"/>
  <c r="I477"/>
  <c r="J481"/>
  <c r="K481"/>
  <c r="K478"/>
  <c r="K477"/>
  <c r="L481"/>
  <c r="M481"/>
  <c r="N481"/>
  <c r="O481"/>
  <c r="D479"/>
  <c r="D478"/>
  <c r="D477"/>
  <c r="F479"/>
  <c r="G479"/>
  <c r="G478"/>
  <c r="H479"/>
  <c r="H478"/>
  <c r="I479"/>
  <c r="J479"/>
  <c r="J478"/>
  <c r="K479"/>
  <c r="L479"/>
  <c r="L478"/>
  <c r="L477"/>
  <c r="M479"/>
  <c r="M478"/>
  <c r="M477"/>
  <c r="N479"/>
  <c r="O479"/>
  <c r="O478"/>
  <c r="O477"/>
  <c r="D470"/>
  <c r="F470"/>
  <c r="G470"/>
  <c r="H470"/>
  <c r="I470"/>
  <c r="J470"/>
  <c r="K470"/>
  <c r="L470"/>
  <c r="M470"/>
  <c r="N470"/>
  <c r="O470"/>
  <c r="D468"/>
  <c r="F468"/>
  <c r="G468"/>
  <c r="H468"/>
  <c r="I468"/>
  <c r="J468"/>
  <c r="K468"/>
  <c r="L468"/>
  <c r="M468"/>
  <c r="N468"/>
  <c r="O468"/>
  <c r="D463"/>
  <c r="F463"/>
  <c r="G463"/>
  <c r="H463"/>
  <c r="I463"/>
  <c r="J463"/>
  <c r="J452"/>
  <c r="J443"/>
  <c r="K463"/>
  <c r="L463"/>
  <c r="L452"/>
  <c r="L443"/>
  <c r="M463"/>
  <c r="N463"/>
  <c r="O463"/>
  <c r="D457"/>
  <c r="D452"/>
  <c r="F457"/>
  <c r="G457"/>
  <c r="G452"/>
  <c r="H457"/>
  <c r="I457"/>
  <c r="J457"/>
  <c r="K457"/>
  <c r="L457"/>
  <c r="M457"/>
  <c r="N457"/>
  <c r="O457"/>
  <c r="D453"/>
  <c r="F453"/>
  <c r="F452"/>
  <c r="F443"/>
  <c r="G453"/>
  <c r="H453"/>
  <c r="I453"/>
  <c r="I452"/>
  <c r="J453"/>
  <c r="K453"/>
  <c r="K452"/>
  <c r="L453"/>
  <c r="M453"/>
  <c r="M452"/>
  <c r="N453"/>
  <c r="O453"/>
  <c r="D449"/>
  <c r="D444"/>
  <c r="F449"/>
  <c r="G449"/>
  <c r="H449"/>
  <c r="I449"/>
  <c r="J449"/>
  <c r="K449"/>
  <c r="L449"/>
  <c r="M449"/>
  <c r="N449"/>
  <c r="O449"/>
  <c r="D447"/>
  <c r="F447"/>
  <c r="G447"/>
  <c r="H447"/>
  <c r="I447"/>
  <c r="I444"/>
  <c r="J447"/>
  <c r="K447"/>
  <c r="L447"/>
  <c r="M447"/>
  <c r="N447"/>
  <c r="O447"/>
  <c r="O445"/>
  <c r="D445"/>
  <c r="F445"/>
  <c r="F444"/>
  <c r="G445"/>
  <c r="H445"/>
  <c r="I445"/>
  <c r="J445"/>
  <c r="J444"/>
  <c r="K445"/>
  <c r="L445"/>
  <c r="M445"/>
  <c r="M444"/>
  <c r="M443"/>
  <c r="N445"/>
  <c r="D428"/>
  <c r="F428"/>
  <c r="G428"/>
  <c r="H428"/>
  <c r="I428"/>
  <c r="J428"/>
  <c r="K428"/>
  <c r="L428"/>
  <c r="M428"/>
  <c r="N428"/>
  <c r="O428"/>
  <c r="D418"/>
  <c r="F418"/>
  <c r="G418"/>
  <c r="H418"/>
  <c r="I418"/>
  <c r="J418"/>
  <c r="K418"/>
  <c r="L418"/>
  <c r="M418"/>
  <c r="N418"/>
  <c r="O418"/>
  <c r="D411"/>
  <c r="F411"/>
  <c r="F406"/>
  <c r="G411"/>
  <c r="H411"/>
  <c r="I411"/>
  <c r="J411"/>
  <c r="K411"/>
  <c r="L411"/>
  <c r="M411"/>
  <c r="N411"/>
  <c r="O411"/>
  <c r="D407"/>
  <c r="F407"/>
  <c r="G407"/>
  <c r="H407"/>
  <c r="I407"/>
  <c r="J407"/>
  <c r="K407"/>
  <c r="L407"/>
  <c r="M407"/>
  <c r="N407"/>
  <c r="O407"/>
  <c r="D403"/>
  <c r="F403"/>
  <c r="G403"/>
  <c r="H403"/>
  <c r="I403"/>
  <c r="I398"/>
  <c r="J403"/>
  <c r="K403"/>
  <c r="L403"/>
  <c r="M403"/>
  <c r="N403"/>
  <c r="O403"/>
  <c r="D401"/>
  <c r="F401"/>
  <c r="F398"/>
  <c r="F397"/>
  <c r="G401"/>
  <c r="H401"/>
  <c r="H398"/>
  <c r="H397"/>
  <c r="I401"/>
  <c r="J401"/>
  <c r="J398"/>
  <c r="K401"/>
  <c r="L401"/>
  <c r="L398"/>
  <c r="L397"/>
  <c r="M401"/>
  <c r="N401"/>
  <c r="O401"/>
  <c r="D399"/>
  <c r="F399"/>
  <c r="G399"/>
  <c r="H399"/>
  <c r="I399"/>
  <c r="J399"/>
  <c r="K399"/>
  <c r="L399"/>
  <c r="M399"/>
  <c r="M398"/>
  <c r="N399"/>
  <c r="O399"/>
  <c r="O398"/>
  <c r="O397"/>
  <c r="O557"/>
  <c r="D394"/>
  <c r="D393"/>
  <c r="F394"/>
  <c r="F393"/>
  <c r="G394"/>
  <c r="G393"/>
  <c r="H394"/>
  <c r="H393"/>
  <c r="I394"/>
  <c r="I393"/>
  <c r="J394"/>
  <c r="J393"/>
  <c r="K394"/>
  <c r="K393"/>
  <c r="L394"/>
  <c r="L393"/>
  <c r="M394"/>
  <c r="M393"/>
  <c r="N394"/>
  <c r="N393"/>
  <c r="O394"/>
  <c r="O393"/>
  <c r="D390"/>
  <c r="F390"/>
  <c r="G390"/>
  <c r="H390"/>
  <c r="I390"/>
  <c r="J390"/>
  <c r="K390"/>
  <c r="L390"/>
  <c r="M390"/>
  <c r="N390"/>
  <c r="O390"/>
  <c r="D388"/>
  <c r="F388"/>
  <c r="G388"/>
  <c r="H388"/>
  <c r="I388"/>
  <c r="J388"/>
  <c r="K388"/>
  <c r="L388"/>
  <c r="M388"/>
  <c r="N388"/>
  <c r="O388"/>
  <c r="D382"/>
  <c r="D370"/>
  <c r="F382"/>
  <c r="G382"/>
  <c r="H382"/>
  <c r="I382"/>
  <c r="J382"/>
  <c r="K382"/>
  <c r="L382"/>
  <c r="M382"/>
  <c r="N382"/>
  <c r="O382"/>
  <c r="D375"/>
  <c r="F375"/>
  <c r="G375"/>
  <c r="H375"/>
  <c r="I375"/>
  <c r="I370"/>
  <c r="J375"/>
  <c r="K375"/>
  <c r="L375"/>
  <c r="L370"/>
  <c r="M375"/>
  <c r="N375"/>
  <c r="O375"/>
  <c r="D367"/>
  <c r="F367"/>
  <c r="F361"/>
  <c r="G367"/>
  <c r="H367"/>
  <c r="H361"/>
  <c r="I367"/>
  <c r="J367"/>
  <c r="K367"/>
  <c r="L367"/>
  <c r="M367"/>
  <c r="N367"/>
  <c r="O367"/>
  <c r="D352"/>
  <c r="F352"/>
  <c r="G352"/>
  <c r="H352"/>
  <c r="I352"/>
  <c r="J352"/>
  <c r="K352"/>
  <c r="L352"/>
  <c r="M352"/>
  <c r="N352"/>
  <c r="O352"/>
  <c r="O348"/>
  <c r="D348"/>
  <c r="F348"/>
  <c r="G348"/>
  <c r="H348"/>
  <c r="I348"/>
  <c r="J348"/>
  <c r="K348"/>
  <c r="L348"/>
  <c r="M348"/>
  <c r="N348"/>
  <c r="D345"/>
  <c r="F345"/>
  <c r="G345"/>
  <c r="H345"/>
  <c r="I345"/>
  <c r="I344"/>
  <c r="J345"/>
  <c r="K345"/>
  <c r="K344"/>
  <c r="L345"/>
  <c r="M345"/>
  <c r="N345"/>
  <c r="O345"/>
  <c r="D341"/>
  <c r="F341"/>
  <c r="G341"/>
  <c r="H341"/>
  <c r="I341"/>
  <c r="J341"/>
  <c r="K341"/>
  <c r="L341"/>
  <c r="M341"/>
  <c r="N341"/>
  <c r="O341"/>
  <c r="O336"/>
  <c r="D339"/>
  <c r="F339"/>
  <c r="G339"/>
  <c r="H339"/>
  <c r="I339"/>
  <c r="J339"/>
  <c r="K339"/>
  <c r="L339"/>
  <c r="L336"/>
  <c r="M339"/>
  <c r="N339"/>
  <c r="O339"/>
  <c r="D337"/>
  <c r="F337"/>
  <c r="G337"/>
  <c r="G336"/>
  <c r="H337"/>
  <c r="I337"/>
  <c r="J337"/>
  <c r="K337"/>
  <c r="K336"/>
  <c r="K335"/>
  <c r="L337"/>
  <c r="M337"/>
  <c r="N337"/>
  <c r="O337"/>
  <c r="D321"/>
  <c r="D320"/>
  <c r="D313"/>
  <c r="D323"/>
  <c r="F321"/>
  <c r="F320"/>
  <c r="G321"/>
  <c r="G320"/>
  <c r="H321"/>
  <c r="H320"/>
  <c r="I321"/>
  <c r="I320"/>
  <c r="J321"/>
  <c r="J320"/>
  <c r="K321"/>
  <c r="K320"/>
  <c r="L321"/>
  <c r="L320"/>
  <c r="M321"/>
  <c r="M320"/>
  <c r="N321"/>
  <c r="N320"/>
  <c r="O321"/>
  <c r="O320"/>
  <c r="O313"/>
  <c r="O323"/>
  <c r="D317"/>
  <c r="F317"/>
  <c r="G317"/>
  <c r="H317"/>
  <c r="I317"/>
  <c r="J317"/>
  <c r="K317"/>
  <c r="L317"/>
  <c r="M317"/>
  <c r="N317"/>
  <c r="O317"/>
  <c r="D315"/>
  <c r="F315"/>
  <c r="F314"/>
  <c r="F313"/>
  <c r="F323"/>
  <c r="G315"/>
  <c r="G314"/>
  <c r="G313"/>
  <c r="G323"/>
  <c r="H315"/>
  <c r="H314"/>
  <c r="I315"/>
  <c r="J315"/>
  <c r="J314"/>
  <c r="J313"/>
  <c r="J323"/>
  <c r="K315"/>
  <c r="L315"/>
  <c r="L314"/>
  <c r="L313"/>
  <c r="M315"/>
  <c r="M314"/>
  <c r="M313"/>
  <c r="M323"/>
  <c r="N315"/>
  <c r="O315"/>
  <c r="D307"/>
  <c r="D306"/>
  <c r="F307"/>
  <c r="F306"/>
  <c r="G307"/>
  <c r="G306"/>
  <c r="H307"/>
  <c r="H306"/>
  <c r="I307"/>
  <c r="I306"/>
  <c r="J307"/>
  <c r="J306"/>
  <c r="K307"/>
  <c r="K306"/>
  <c r="L307"/>
  <c r="L306"/>
  <c r="M307"/>
  <c r="M306"/>
  <c r="N307"/>
  <c r="N306"/>
  <c r="O307"/>
  <c r="O306"/>
  <c r="D303"/>
  <c r="F303"/>
  <c r="G303"/>
  <c r="G300"/>
  <c r="G299"/>
  <c r="G309"/>
  <c r="H303"/>
  <c r="I303"/>
  <c r="I300"/>
  <c r="I299"/>
  <c r="I309"/>
  <c r="J303"/>
  <c r="K303"/>
  <c r="K300"/>
  <c r="L303"/>
  <c r="M303"/>
  <c r="N303"/>
  <c r="O303"/>
  <c r="O300"/>
  <c r="O301"/>
  <c r="D301"/>
  <c r="D300"/>
  <c r="D299"/>
  <c r="D309"/>
  <c r="F301"/>
  <c r="G301"/>
  <c r="H301"/>
  <c r="H300"/>
  <c r="I301"/>
  <c r="J301"/>
  <c r="J300"/>
  <c r="K301"/>
  <c r="L301"/>
  <c r="L300"/>
  <c r="L299"/>
  <c r="L309"/>
  <c r="M301"/>
  <c r="N301"/>
  <c r="D292"/>
  <c r="D291"/>
  <c r="F292"/>
  <c r="F291"/>
  <c r="G292"/>
  <c r="G291"/>
  <c r="H292"/>
  <c r="H291"/>
  <c r="I292"/>
  <c r="I291"/>
  <c r="J292"/>
  <c r="J291"/>
  <c r="K292"/>
  <c r="K291"/>
  <c r="L292"/>
  <c r="L291"/>
  <c r="M292"/>
  <c r="M291"/>
  <c r="N292"/>
  <c r="N291"/>
  <c r="O292"/>
  <c r="O291"/>
  <c r="D288"/>
  <c r="F288"/>
  <c r="F283"/>
  <c r="F282"/>
  <c r="F295"/>
  <c r="G288"/>
  <c r="H288"/>
  <c r="I288"/>
  <c r="J288"/>
  <c r="K288"/>
  <c r="L288"/>
  <c r="L283"/>
  <c r="L282"/>
  <c r="L295"/>
  <c r="M288"/>
  <c r="N288"/>
  <c r="N283"/>
  <c r="N282"/>
  <c r="N295"/>
  <c r="O288"/>
  <c r="O283"/>
  <c r="D284"/>
  <c r="D283"/>
  <c r="D282"/>
  <c r="D295"/>
  <c r="O284"/>
  <c r="D276"/>
  <c r="D275"/>
  <c r="F276"/>
  <c r="F275"/>
  <c r="G276"/>
  <c r="G275"/>
  <c r="H276"/>
  <c r="H275"/>
  <c r="I276"/>
  <c r="I275"/>
  <c r="J276"/>
  <c r="J275"/>
  <c r="K276"/>
  <c r="K275"/>
  <c r="L276"/>
  <c r="L275"/>
  <c r="M276"/>
  <c r="M275"/>
  <c r="N276"/>
  <c r="N275"/>
  <c r="N267"/>
  <c r="N278"/>
  <c r="O276"/>
  <c r="O275"/>
  <c r="D272"/>
  <c r="F272"/>
  <c r="G272"/>
  <c r="H272"/>
  <c r="I272"/>
  <c r="J272"/>
  <c r="K272"/>
  <c r="L272"/>
  <c r="M272"/>
  <c r="D269"/>
  <c r="F269"/>
  <c r="G269"/>
  <c r="H269"/>
  <c r="I269"/>
  <c r="J269"/>
  <c r="J268"/>
  <c r="K269"/>
  <c r="L269"/>
  <c r="L268"/>
  <c r="M269"/>
  <c r="N269"/>
  <c r="O269"/>
  <c r="D261"/>
  <c r="F261"/>
  <c r="G261"/>
  <c r="H261"/>
  <c r="I261"/>
  <c r="J261"/>
  <c r="K261"/>
  <c r="L261"/>
  <c r="M261"/>
  <c r="N261"/>
  <c r="O261"/>
  <c r="D259"/>
  <c r="F259"/>
  <c r="G259"/>
  <c r="H259"/>
  <c r="I259"/>
  <c r="J259"/>
  <c r="K259"/>
  <c r="L259"/>
  <c r="M259"/>
  <c r="N259"/>
  <c r="O259"/>
  <c r="D257"/>
  <c r="D256"/>
  <c r="F257"/>
  <c r="G257"/>
  <c r="H257"/>
  <c r="I257"/>
  <c r="I256"/>
  <c r="I255"/>
  <c r="I263"/>
  <c r="J257"/>
  <c r="J256"/>
  <c r="J255"/>
  <c r="J263"/>
  <c r="K257"/>
  <c r="L257"/>
  <c r="L256"/>
  <c r="L255"/>
  <c r="L263"/>
  <c r="M257"/>
  <c r="N257"/>
  <c r="N256"/>
  <c r="N255"/>
  <c r="N263"/>
  <c r="O257"/>
  <c r="D249"/>
  <c r="F249"/>
  <c r="G249"/>
  <c r="H249"/>
  <c r="I249"/>
  <c r="I245"/>
  <c r="J249"/>
  <c r="K249"/>
  <c r="L249"/>
  <c r="M249"/>
  <c r="N249"/>
  <c r="O249"/>
  <c r="D247"/>
  <c r="D246"/>
  <c r="D245"/>
  <c r="F247"/>
  <c r="G247"/>
  <c r="G246"/>
  <c r="G245"/>
  <c r="H247"/>
  <c r="H246"/>
  <c r="H245"/>
  <c r="I247"/>
  <c r="I246"/>
  <c r="J247"/>
  <c r="K247"/>
  <c r="L247"/>
  <c r="M247"/>
  <c r="N247"/>
  <c r="O247"/>
  <c r="O246"/>
  <c r="O245"/>
  <c r="G18"/>
  <c r="F240"/>
  <c r="F239"/>
  <c r="G240"/>
  <c r="G239"/>
  <c r="J240"/>
  <c r="J239"/>
  <c r="K240"/>
  <c r="K239"/>
  <c r="N240"/>
  <c r="N239"/>
  <c r="O240"/>
  <c r="O239"/>
  <c r="D237"/>
  <c r="F237"/>
  <c r="G237"/>
  <c r="H237"/>
  <c r="I237"/>
  <c r="J237"/>
  <c r="K237"/>
  <c r="L237"/>
  <c r="M237"/>
  <c r="N237"/>
  <c r="O237"/>
  <c r="D229"/>
  <c r="F229"/>
  <c r="G229"/>
  <c r="H229"/>
  <c r="I229"/>
  <c r="J229"/>
  <c r="K229"/>
  <c r="L229"/>
  <c r="M229"/>
  <c r="N229"/>
  <c r="O229"/>
  <c r="O221"/>
  <c r="O212"/>
  <c r="O251"/>
  <c r="D225"/>
  <c r="F225"/>
  <c r="G225"/>
  <c r="H225"/>
  <c r="I225"/>
  <c r="J225"/>
  <c r="K225"/>
  <c r="L225"/>
  <c r="M225"/>
  <c r="N225"/>
  <c r="N221"/>
  <c r="N212"/>
  <c r="O225"/>
  <c r="D218"/>
  <c r="F218"/>
  <c r="G218"/>
  <c r="H218"/>
  <c r="I218"/>
  <c r="J218"/>
  <c r="K218"/>
  <c r="K213"/>
  <c r="L218"/>
  <c r="M218"/>
  <c r="M213"/>
  <c r="N218"/>
  <c r="O218"/>
  <c r="D216"/>
  <c r="F216"/>
  <c r="F213"/>
  <c r="G216"/>
  <c r="H216"/>
  <c r="I216"/>
  <c r="J216"/>
  <c r="K216"/>
  <c r="L216"/>
  <c r="M216"/>
  <c r="N216"/>
  <c r="O216"/>
  <c r="D214"/>
  <c r="F214"/>
  <c r="G214"/>
  <c r="G213"/>
  <c r="H214"/>
  <c r="I214"/>
  <c r="I213"/>
  <c r="J214"/>
  <c r="J213"/>
  <c r="K214"/>
  <c r="L214"/>
  <c r="M214"/>
  <c r="N214"/>
  <c r="O214"/>
  <c r="D209"/>
  <c r="F209"/>
  <c r="G209"/>
  <c r="H209"/>
  <c r="I209"/>
  <c r="J209"/>
  <c r="K209"/>
  <c r="L209"/>
  <c r="M209"/>
  <c r="N209"/>
  <c r="O209"/>
  <c r="D207"/>
  <c r="F207"/>
  <c r="F206"/>
  <c r="G207"/>
  <c r="H207"/>
  <c r="I207"/>
  <c r="I206"/>
  <c r="J207"/>
  <c r="K207"/>
  <c r="K206"/>
  <c r="L207"/>
  <c r="L206"/>
  <c r="L197"/>
  <c r="M207"/>
  <c r="N207"/>
  <c r="N206"/>
  <c r="O207"/>
  <c r="D203"/>
  <c r="F203"/>
  <c r="G203"/>
  <c r="H203"/>
  <c r="I203"/>
  <c r="J203"/>
  <c r="K203"/>
  <c r="L203"/>
  <c r="M203"/>
  <c r="N203"/>
  <c r="O203"/>
  <c r="D199"/>
  <c r="D198"/>
  <c r="F199"/>
  <c r="F198"/>
  <c r="F197"/>
  <c r="G199"/>
  <c r="G198"/>
  <c r="H199"/>
  <c r="I199"/>
  <c r="I198"/>
  <c r="I197"/>
  <c r="J199"/>
  <c r="K199"/>
  <c r="K198"/>
  <c r="L199"/>
  <c r="L198"/>
  <c r="M199"/>
  <c r="M198"/>
  <c r="N199"/>
  <c r="O199"/>
  <c r="D191"/>
  <c r="F191"/>
  <c r="G191"/>
  <c r="H191"/>
  <c r="I191"/>
  <c r="J191"/>
  <c r="K191"/>
  <c r="L191"/>
  <c r="M191"/>
  <c r="N191"/>
  <c r="O191"/>
  <c r="D188"/>
  <c r="D185"/>
  <c r="F188"/>
  <c r="G188"/>
  <c r="H188"/>
  <c r="I188"/>
  <c r="J188"/>
  <c r="K188"/>
  <c r="L188"/>
  <c r="M188"/>
  <c r="M185"/>
  <c r="N188"/>
  <c r="O188"/>
  <c r="D186"/>
  <c r="F186"/>
  <c r="G186"/>
  <c r="H186"/>
  <c r="I186"/>
  <c r="I185"/>
  <c r="J186"/>
  <c r="K186"/>
  <c r="K185"/>
  <c r="L186"/>
  <c r="L185"/>
  <c r="M186"/>
  <c r="N186"/>
  <c r="N185"/>
  <c r="N178"/>
  <c r="N193"/>
  <c r="O186"/>
  <c r="O185"/>
  <c r="D182"/>
  <c r="F182"/>
  <c r="G182"/>
  <c r="H182"/>
  <c r="I182"/>
  <c r="J182"/>
  <c r="K182"/>
  <c r="L182"/>
  <c r="M182"/>
  <c r="N182"/>
  <c r="O182"/>
  <c r="D180"/>
  <c r="D179"/>
  <c r="F180"/>
  <c r="G180"/>
  <c r="G179"/>
  <c r="H180"/>
  <c r="I180"/>
  <c r="I179"/>
  <c r="I178"/>
  <c r="I193"/>
  <c r="J180"/>
  <c r="J179"/>
  <c r="K180"/>
  <c r="L180"/>
  <c r="M180"/>
  <c r="N180"/>
  <c r="N179"/>
  <c r="O180"/>
  <c r="O179"/>
  <c r="O178"/>
  <c r="O193"/>
  <c r="D172"/>
  <c r="D171"/>
  <c r="F172"/>
  <c r="F171"/>
  <c r="G172"/>
  <c r="G171"/>
  <c r="H172"/>
  <c r="H171"/>
  <c r="I172"/>
  <c r="I171"/>
  <c r="J172"/>
  <c r="J171"/>
  <c r="K172"/>
  <c r="K171"/>
  <c r="K164"/>
  <c r="K174"/>
  <c r="L172"/>
  <c r="L171"/>
  <c r="M172"/>
  <c r="M171"/>
  <c r="N172"/>
  <c r="N171"/>
  <c r="O172"/>
  <c r="O171"/>
  <c r="D168"/>
  <c r="F168"/>
  <c r="G168"/>
  <c r="H168"/>
  <c r="I168"/>
  <c r="J168"/>
  <c r="K168"/>
  <c r="L168"/>
  <c r="M168"/>
  <c r="N168"/>
  <c r="O168"/>
  <c r="D166"/>
  <c r="D165"/>
  <c r="D164"/>
  <c r="D174"/>
  <c r="F166"/>
  <c r="G166"/>
  <c r="H166"/>
  <c r="H165"/>
  <c r="I166"/>
  <c r="J166"/>
  <c r="J165"/>
  <c r="K166"/>
  <c r="L166"/>
  <c r="M166"/>
  <c r="M165"/>
  <c r="M164"/>
  <c r="M174"/>
  <c r="N166"/>
  <c r="O166"/>
  <c r="O165"/>
  <c r="O164"/>
  <c r="D156"/>
  <c r="D155"/>
  <c r="D154"/>
  <c r="F156"/>
  <c r="F155"/>
  <c r="F154"/>
  <c r="G156"/>
  <c r="G155"/>
  <c r="G154"/>
  <c r="H156"/>
  <c r="H155"/>
  <c r="H154"/>
  <c r="I156"/>
  <c r="I155"/>
  <c r="I154"/>
  <c r="J156"/>
  <c r="J155"/>
  <c r="J154"/>
  <c r="K156"/>
  <c r="K155"/>
  <c r="K154"/>
  <c r="L156"/>
  <c r="L155"/>
  <c r="L154"/>
  <c r="M156"/>
  <c r="M155"/>
  <c r="M154"/>
  <c r="N156"/>
  <c r="N155"/>
  <c r="N154"/>
  <c r="E18"/>
  <c r="O156"/>
  <c r="O155"/>
  <c r="O154"/>
  <c r="D151"/>
  <c r="D150"/>
  <c r="D149"/>
  <c r="F151"/>
  <c r="F150"/>
  <c r="F149"/>
  <c r="G151"/>
  <c r="G150"/>
  <c r="G149"/>
  <c r="H151"/>
  <c r="H150"/>
  <c r="H149"/>
  <c r="I151"/>
  <c r="I150"/>
  <c r="I149"/>
  <c r="J151"/>
  <c r="J150"/>
  <c r="J149"/>
  <c r="K151"/>
  <c r="K150"/>
  <c r="K149"/>
  <c r="L151"/>
  <c r="L150"/>
  <c r="L149"/>
  <c r="M151"/>
  <c r="M150"/>
  <c r="M149"/>
  <c r="N151"/>
  <c r="N150"/>
  <c r="N149"/>
  <c r="O151"/>
  <c r="O150"/>
  <c r="O149"/>
  <c r="G12"/>
  <c r="D146"/>
  <c r="D145"/>
  <c r="D144"/>
  <c r="F146"/>
  <c r="F145"/>
  <c r="F144"/>
  <c r="G146"/>
  <c r="G145"/>
  <c r="G144"/>
  <c r="H146"/>
  <c r="H145"/>
  <c r="H144"/>
  <c r="I146"/>
  <c r="I145"/>
  <c r="I144"/>
  <c r="J146"/>
  <c r="J145"/>
  <c r="J144"/>
  <c r="K146"/>
  <c r="K145"/>
  <c r="K144"/>
  <c r="L146"/>
  <c r="L145"/>
  <c r="L144"/>
  <c r="M146"/>
  <c r="M145"/>
  <c r="M144"/>
  <c r="N146"/>
  <c r="N145"/>
  <c r="N144"/>
  <c r="O146"/>
  <c r="O145"/>
  <c r="O144"/>
  <c r="D142"/>
  <c r="F142"/>
  <c r="G142"/>
  <c r="H142"/>
  <c r="I142"/>
  <c r="J142"/>
  <c r="K142"/>
  <c r="L142"/>
  <c r="M142"/>
  <c r="N142"/>
  <c r="O142"/>
  <c r="D140"/>
  <c r="F140"/>
  <c r="G140"/>
  <c r="H140"/>
  <c r="I140"/>
  <c r="J140"/>
  <c r="K140"/>
  <c r="L140"/>
  <c r="M140"/>
  <c r="N140"/>
  <c r="O140"/>
  <c r="D136"/>
  <c r="F136"/>
  <c r="G136"/>
  <c r="H136"/>
  <c r="I136"/>
  <c r="J136"/>
  <c r="K136"/>
  <c r="L136"/>
  <c r="M136"/>
  <c r="N136"/>
  <c r="O136"/>
  <c r="D130"/>
  <c r="D129"/>
  <c r="F130"/>
  <c r="F129"/>
  <c r="G130"/>
  <c r="H130"/>
  <c r="H129"/>
  <c r="I130"/>
  <c r="J130"/>
  <c r="J129"/>
  <c r="K130"/>
  <c r="K129"/>
  <c r="L130"/>
  <c r="M130"/>
  <c r="M129"/>
  <c r="N130"/>
  <c r="O130"/>
  <c r="D126"/>
  <c r="F126"/>
  <c r="F121"/>
  <c r="F120"/>
  <c r="G126"/>
  <c r="H126"/>
  <c r="H121"/>
  <c r="H120"/>
  <c r="I126"/>
  <c r="J126"/>
  <c r="K126"/>
  <c r="L126"/>
  <c r="M126"/>
  <c r="N126"/>
  <c r="O126"/>
  <c r="D122"/>
  <c r="D121"/>
  <c r="D120"/>
  <c r="F122"/>
  <c r="G122"/>
  <c r="G121"/>
  <c r="H122"/>
  <c r="I122"/>
  <c r="I121"/>
  <c r="J122"/>
  <c r="J121"/>
  <c r="K122"/>
  <c r="K121"/>
  <c r="K120"/>
  <c r="L122"/>
  <c r="L121"/>
  <c r="M122"/>
  <c r="N122"/>
  <c r="O122"/>
  <c r="D117"/>
  <c r="D116"/>
  <c r="F117"/>
  <c r="F116"/>
  <c r="G117"/>
  <c r="G116"/>
  <c r="H117"/>
  <c r="H116"/>
  <c r="I117"/>
  <c r="I116"/>
  <c r="J117"/>
  <c r="J116"/>
  <c r="K117"/>
  <c r="K116"/>
  <c r="L117"/>
  <c r="L116"/>
  <c r="M117"/>
  <c r="M116"/>
  <c r="N117"/>
  <c r="O117"/>
  <c r="D113"/>
  <c r="F113"/>
  <c r="G113"/>
  <c r="H113"/>
  <c r="H107"/>
  <c r="I113"/>
  <c r="J113"/>
  <c r="K113"/>
  <c r="L113"/>
  <c r="M113"/>
  <c r="N113"/>
  <c r="O113"/>
  <c r="O106"/>
  <c r="D111"/>
  <c r="F111"/>
  <c r="F107"/>
  <c r="F106"/>
  <c r="G111"/>
  <c r="G107"/>
  <c r="G106"/>
  <c r="H111"/>
  <c r="I111"/>
  <c r="I107"/>
  <c r="J111"/>
  <c r="J107"/>
  <c r="J106"/>
  <c r="K111"/>
  <c r="L111"/>
  <c r="M111"/>
  <c r="M107"/>
  <c r="N111"/>
  <c r="O111"/>
  <c r="C242"/>
  <c r="C241"/>
  <c r="C240"/>
  <c r="C239"/>
  <c r="C572"/>
  <c r="C571"/>
  <c r="C570"/>
  <c r="C569"/>
  <c r="C455"/>
  <c r="C618"/>
  <c r="C617"/>
  <c r="C616"/>
  <c r="C614"/>
  <c r="C613"/>
  <c r="C612"/>
  <c r="C611"/>
  <c r="C609"/>
  <c r="C608"/>
  <c r="C607"/>
  <c r="C605"/>
  <c r="C604"/>
  <c r="C603"/>
  <c r="C606"/>
  <c r="C599"/>
  <c r="C597"/>
  <c r="C596"/>
  <c r="C595"/>
  <c r="C594"/>
  <c r="C593"/>
  <c r="C591"/>
  <c r="C590"/>
  <c r="C589"/>
  <c r="C588"/>
  <c r="C587"/>
  <c r="C585"/>
  <c r="C580"/>
  <c r="C579"/>
  <c r="C578"/>
  <c r="C577"/>
  <c r="C576"/>
  <c r="C575"/>
  <c r="C574"/>
  <c r="C573"/>
  <c r="C556"/>
  <c r="C555"/>
  <c r="C554"/>
  <c r="C553"/>
  <c r="C552"/>
  <c r="C551"/>
  <c r="C549"/>
  <c r="C548"/>
  <c r="C547"/>
  <c r="C546"/>
  <c r="C543"/>
  <c r="C542"/>
  <c r="C540"/>
  <c r="C539"/>
  <c r="C537"/>
  <c r="C536"/>
  <c r="C535"/>
  <c r="C534"/>
  <c r="C533"/>
  <c r="C529"/>
  <c r="C520"/>
  <c r="C519"/>
  <c r="C518"/>
  <c r="C517"/>
  <c r="C515"/>
  <c r="C514"/>
  <c r="C513"/>
  <c r="C512"/>
  <c r="C511"/>
  <c r="C510"/>
  <c r="C509"/>
  <c r="C508"/>
  <c r="C507"/>
  <c r="C506"/>
  <c r="C14"/>
  <c r="C499"/>
  <c r="C498"/>
  <c r="C497"/>
  <c r="C496"/>
  <c r="C495"/>
  <c r="C494"/>
  <c r="C493"/>
  <c r="C491"/>
  <c r="C490"/>
  <c r="C488"/>
  <c r="C487"/>
  <c r="C485"/>
  <c r="C484"/>
  <c r="C483"/>
  <c r="C482"/>
  <c r="C481"/>
  <c r="C480"/>
  <c r="C479"/>
  <c r="C478"/>
  <c r="C475"/>
  <c r="C474"/>
  <c r="C473"/>
  <c r="C472"/>
  <c r="C471"/>
  <c r="C469"/>
  <c r="C468"/>
  <c r="C467"/>
  <c r="C466"/>
  <c r="C465"/>
  <c r="C464"/>
  <c r="C462"/>
  <c r="C461"/>
  <c r="C460"/>
  <c r="C459"/>
  <c r="C457"/>
  <c r="C458"/>
  <c r="C456"/>
  <c r="C454"/>
  <c r="C453"/>
  <c r="C451"/>
  <c r="C450"/>
  <c r="C449"/>
  <c r="C448"/>
  <c r="C447"/>
  <c r="C444"/>
  <c r="C446"/>
  <c r="C445"/>
  <c r="C441"/>
  <c r="C429"/>
  <c r="C428"/>
  <c r="C427"/>
  <c r="C426"/>
  <c r="C425"/>
  <c r="C424"/>
  <c r="C423"/>
  <c r="C422"/>
  <c r="C421"/>
  <c r="C420"/>
  <c r="C419"/>
  <c r="C417"/>
  <c r="C416"/>
  <c r="C415"/>
  <c r="C414"/>
  <c r="C413"/>
  <c r="C412"/>
  <c r="C410"/>
  <c r="C409"/>
  <c r="C407"/>
  <c r="C408"/>
  <c r="C405"/>
  <c r="C403"/>
  <c r="C404"/>
  <c r="C402"/>
  <c r="C401"/>
  <c r="C400"/>
  <c r="C399"/>
  <c r="C395"/>
  <c r="C394"/>
  <c r="C393"/>
  <c r="C392"/>
  <c r="C391"/>
  <c r="C389"/>
  <c r="C388"/>
  <c r="C387"/>
  <c r="C386"/>
  <c r="C385"/>
  <c r="C384"/>
  <c r="C383"/>
  <c r="C381"/>
  <c r="C380"/>
  <c r="C379"/>
  <c r="C378"/>
  <c r="C377"/>
  <c r="C376"/>
  <c r="C374"/>
  <c r="C373"/>
  <c r="C371"/>
  <c r="C370"/>
  <c r="C360"/>
  <c r="C369"/>
  <c r="C368"/>
  <c r="C367"/>
  <c r="C363"/>
  <c r="C362"/>
  <c r="C343"/>
  <c r="C342"/>
  <c r="C341"/>
  <c r="C340"/>
  <c r="C339"/>
  <c r="C336"/>
  <c r="C338"/>
  <c r="C337"/>
  <c r="C322"/>
  <c r="C321"/>
  <c r="C320"/>
  <c r="C319"/>
  <c r="C317"/>
  <c r="C318"/>
  <c r="C316"/>
  <c r="C315"/>
  <c r="C308"/>
  <c r="C307"/>
  <c r="C306"/>
  <c r="C305"/>
  <c r="C303"/>
  <c r="C304"/>
  <c r="C302"/>
  <c r="C301"/>
  <c r="C262"/>
  <c r="C261"/>
  <c r="C260"/>
  <c r="C259"/>
  <c r="C258"/>
  <c r="C257"/>
  <c r="C256"/>
  <c r="C255"/>
  <c r="C263"/>
  <c r="C250"/>
  <c r="C249"/>
  <c r="C248"/>
  <c r="C247"/>
  <c r="C246"/>
  <c r="C245"/>
  <c r="C238"/>
  <c r="C237"/>
  <c r="C236"/>
  <c r="C235"/>
  <c r="C234"/>
  <c r="C233"/>
  <c r="C232"/>
  <c r="C231"/>
  <c r="C230"/>
  <c r="C228"/>
  <c r="C227"/>
  <c r="C225"/>
  <c r="C226"/>
  <c r="C220"/>
  <c r="C219"/>
  <c r="C218"/>
  <c r="C217"/>
  <c r="C216"/>
  <c r="C215"/>
  <c r="C214"/>
  <c r="C213"/>
  <c r="C173"/>
  <c r="C172"/>
  <c r="C171"/>
  <c r="C170"/>
  <c r="C169"/>
  <c r="C168"/>
  <c r="C167"/>
  <c r="C166"/>
  <c r="C165"/>
  <c r="C164"/>
  <c r="C174"/>
  <c r="C159"/>
  <c r="C158"/>
  <c r="C157"/>
  <c r="C156"/>
  <c r="C152"/>
  <c r="C151"/>
  <c r="C150"/>
  <c r="C149"/>
  <c r="C147"/>
  <c r="C146"/>
  <c r="C145"/>
  <c r="C144"/>
  <c r="C143"/>
  <c r="C142"/>
  <c r="C141"/>
  <c r="C140"/>
  <c r="C131"/>
  <c r="C139"/>
  <c r="C138"/>
  <c r="C137"/>
  <c r="C136"/>
  <c r="C135"/>
  <c r="C134"/>
  <c r="C133"/>
  <c r="C132"/>
  <c r="C130"/>
  <c r="C129"/>
  <c r="C127"/>
  <c r="C128"/>
  <c r="C125"/>
  <c r="C123"/>
  <c r="C122"/>
  <c r="C121"/>
  <c r="C120"/>
  <c r="C95"/>
  <c r="C96"/>
  <c r="C94"/>
  <c r="O93"/>
  <c r="O91"/>
  <c r="O99"/>
  <c r="D93"/>
  <c r="D92"/>
  <c r="D91"/>
  <c r="D99"/>
  <c r="F93"/>
  <c r="F92"/>
  <c r="F91"/>
  <c r="F99"/>
  <c r="G93"/>
  <c r="H93"/>
  <c r="I93"/>
  <c r="I92"/>
  <c r="I91"/>
  <c r="I99"/>
  <c r="J93"/>
  <c r="K93"/>
  <c r="K92"/>
  <c r="L93"/>
  <c r="L92"/>
  <c r="L91"/>
  <c r="L99"/>
  <c r="M93"/>
  <c r="M92"/>
  <c r="M91"/>
  <c r="M99"/>
  <c r="N93"/>
  <c r="K43"/>
  <c r="D43"/>
  <c r="C46"/>
  <c r="C45"/>
  <c r="O45"/>
  <c r="N45"/>
  <c r="M45"/>
  <c r="L45"/>
  <c r="K45"/>
  <c r="J45"/>
  <c r="I45"/>
  <c r="H45"/>
  <c r="G45"/>
  <c r="F45"/>
  <c r="D45"/>
  <c r="D42"/>
  <c r="C435"/>
  <c r="C434"/>
  <c r="C433"/>
  <c r="C432"/>
  <c r="C431"/>
  <c r="C430"/>
  <c r="C353"/>
  <c r="C352"/>
  <c r="C349"/>
  <c r="C348"/>
  <c r="C344"/>
  <c r="C347"/>
  <c r="C346"/>
  <c r="C345"/>
  <c r="C294"/>
  <c r="C293"/>
  <c r="C290"/>
  <c r="C289"/>
  <c r="C285"/>
  <c r="C284"/>
  <c r="C277"/>
  <c r="C276"/>
  <c r="C275"/>
  <c r="C274"/>
  <c r="C273"/>
  <c r="C272"/>
  <c r="C271"/>
  <c r="C270"/>
  <c r="C269"/>
  <c r="C268"/>
  <c r="C267"/>
  <c r="C278"/>
  <c r="C210"/>
  <c r="C209"/>
  <c r="C208"/>
  <c r="C207"/>
  <c r="C200"/>
  <c r="C199"/>
  <c r="C205"/>
  <c r="C204"/>
  <c r="C203"/>
  <c r="C192"/>
  <c r="C191"/>
  <c r="C190"/>
  <c r="C189"/>
  <c r="C188"/>
  <c r="C187"/>
  <c r="C186"/>
  <c r="C184"/>
  <c r="C183"/>
  <c r="C182"/>
  <c r="C181"/>
  <c r="C180"/>
  <c r="C179"/>
  <c r="C178"/>
  <c r="C193"/>
  <c r="C118"/>
  <c r="C117"/>
  <c r="C116"/>
  <c r="C115"/>
  <c r="C114"/>
  <c r="C113"/>
  <c r="C112"/>
  <c r="C111"/>
  <c r="C109"/>
  <c r="C108"/>
  <c r="C107"/>
  <c r="C86"/>
  <c r="C85"/>
  <c r="O84"/>
  <c r="N84"/>
  <c r="M84"/>
  <c r="M83"/>
  <c r="L84"/>
  <c r="L83"/>
  <c r="K84"/>
  <c r="K83"/>
  <c r="J84"/>
  <c r="J83"/>
  <c r="I84"/>
  <c r="I83"/>
  <c r="H84"/>
  <c r="H83"/>
  <c r="G84"/>
  <c r="G83"/>
  <c r="F84"/>
  <c r="F83"/>
  <c r="D84"/>
  <c r="D83"/>
  <c r="C82"/>
  <c r="C81"/>
  <c r="C80"/>
  <c r="C79"/>
  <c r="C78"/>
  <c r="C77"/>
  <c r="O77"/>
  <c r="N77"/>
  <c r="M77"/>
  <c r="L77"/>
  <c r="K77"/>
  <c r="J77"/>
  <c r="I77"/>
  <c r="H77"/>
  <c r="G77"/>
  <c r="F77"/>
  <c r="D77"/>
  <c r="O75"/>
  <c r="N75"/>
  <c r="M75"/>
  <c r="L75"/>
  <c r="K75"/>
  <c r="J75"/>
  <c r="I75"/>
  <c r="I53"/>
  <c r="I52"/>
  <c r="I87"/>
  <c r="H75"/>
  <c r="G75"/>
  <c r="F75"/>
  <c r="D75"/>
  <c r="C76"/>
  <c r="C75"/>
  <c r="O65"/>
  <c r="N65"/>
  <c r="C74"/>
  <c r="C73"/>
  <c r="C72"/>
  <c r="C71"/>
  <c r="C70"/>
  <c r="C69"/>
  <c r="C68"/>
  <c r="C67"/>
  <c r="C66"/>
  <c r="M65"/>
  <c r="L65"/>
  <c r="K65"/>
  <c r="J65"/>
  <c r="I65"/>
  <c r="H65"/>
  <c r="H53"/>
  <c r="H52"/>
  <c r="H87"/>
  <c r="G65"/>
  <c r="F65"/>
  <c r="D65"/>
  <c r="M54"/>
  <c r="M53"/>
  <c r="M52"/>
  <c r="M87"/>
  <c r="O54"/>
  <c r="N54"/>
  <c r="I54"/>
  <c r="H54"/>
  <c r="G54"/>
  <c r="F54"/>
  <c r="D54"/>
  <c r="O58"/>
  <c r="N58"/>
  <c r="M58"/>
  <c r="L58"/>
  <c r="K58"/>
  <c r="J58"/>
  <c r="J53"/>
  <c r="J52"/>
  <c r="J87"/>
  <c r="I58"/>
  <c r="H58"/>
  <c r="G58"/>
  <c r="F58"/>
  <c r="D58"/>
  <c r="C64"/>
  <c r="C63"/>
  <c r="C62"/>
  <c r="C59"/>
  <c r="C60"/>
  <c r="C58"/>
  <c r="C61"/>
  <c r="C55"/>
  <c r="C54"/>
  <c r="C53"/>
  <c r="C52"/>
  <c r="L54"/>
  <c r="K54"/>
  <c r="K53"/>
  <c r="K52"/>
  <c r="K87"/>
  <c r="J54"/>
  <c r="C57"/>
  <c r="C56"/>
  <c r="O43"/>
  <c r="N43"/>
  <c r="M43"/>
  <c r="M42"/>
  <c r="L43"/>
  <c r="L42"/>
  <c r="J43"/>
  <c r="J42"/>
  <c r="J31"/>
  <c r="J48"/>
  <c r="I43"/>
  <c r="I42"/>
  <c r="H43"/>
  <c r="H42"/>
  <c r="G43"/>
  <c r="G42"/>
  <c r="F43"/>
  <c r="C44"/>
  <c r="C43"/>
  <c r="C42"/>
  <c r="D39"/>
  <c r="M37"/>
  <c r="L37"/>
  <c r="K37"/>
  <c r="K32"/>
  <c r="K31"/>
  <c r="K48"/>
  <c r="K100"/>
  <c r="J37"/>
  <c r="I37"/>
  <c r="H37"/>
  <c r="G37"/>
  <c r="F37"/>
  <c r="D37"/>
  <c r="O39"/>
  <c r="N39"/>
  <c r="O37"/>
  <c r="N37"/>
  <c r="O33"/>
  <c r="N33"/>
  <c r="C41"/>
  <c r="C40"/>
  <c r="C39"/>
  <c r="C38"/>
  <c r="C37"/>
  <c r="C36"/>
  <c r="C35"/>
  <c r="C34"/>
  <c r="C33"/>
  <c r="C32"/>
  <c r="C31"/>
  <c r="M39"/>
  <c r="L39"/>
  <c r="K39"/>
  <c r="J39"/>
  <c r="I39"/>
  <c r="H39"/>
  <c r="G39"/>
  <c r="F39"/>
  <c r="D33"/>
  <c r="M33"/>
  <c r="L33"/>
  <c r="K33"/>
  <c r="J33"/>
  <c r="I33"/>
  <c r="H33"/>
  <c r="H32"/>
  <c r="G33"/>
  <c r="F33"/>
  <c r="N593"/>
  <c r="F594"/>
  <c r="F593"/>
  <c r="L594"/>
  <c r="L593"/>
  <c r="L444"/>
  <c r="G92"/>
  <c r="G91"/>
  <c r="G99"/>
  <c r="K611"/>
  <c r="D361"/>
  <c r="J545"/>
  <c r="O569"/>
  <c r="F604"/>
  <c r="F603"/>
  <c r="L612"/>
  <c r="L611"/>
  <c r="M328"/>
  <c r="M327"/>
  <c r="M354"/>
  <c r="N91"/>
  <c r="E8"/>
  <c r="N99"/>
  <c r="G268"/>
  <c r="G267"/>
  <c r="G278"/>
  <c r="O299"/>
  <c r="M603"/>
  <c r="O612"/>
  <c r="O611"/>
  <c r="G611"/>
  <c r="L328"/>
  <c r="L327"/>
  <c r="M179"/>
  <c r="J206"/>
  <c r="H213"/>
  <c r="D523"/>
  <c r="E545"/>
  <c r="F42"/>
  <c r="K246"/>
  <c r="K245"/>
  <c r="F185"/>
  <c r="H612"/>
  <c r="H611"/>
  <c r="K299"/>
  <c r="K309"/>
  <c r="O206"/>
  <c r="K545"/>
  <c r="L583"/>
  <c r="L582"/>
  <c r="H582"/>
  <c r="E583"/>
  <c r="E582"/>
  <c r="D255"/>
  <c r="D263"/>
  <c r="F268"/>
  <c r="F267"/>
  <c r="F278"/>
  <c r="E573"/>
  <c r="H444"/>
  <c r="H256"/>
  <c r="H255"/>
  <c r="H263"/>
  <c r="K91"/>
  <c r="K99"/>
  <c r="C489"/>
  <c r="I165"/>
  <c r="I164"/>
  <c r="I174"/>
  <c r="G256"/>
  <c r="G255"/>
  <c r="G263"/>
  <c r="K573"/>
  <c r="K569"/>
  <c r="G573"/>
  <c r="N603"/>
  <c r="E17"/>
  <c r="H198"/>
  <c r="F370"/>
  <c r="C538"/>
  <c r="M206"/>
  <c r="O267"/>
  <c r="O278"/>
  <c r="K268"/>
  <c r="K267"/>
  <c r="K278"/>
  <c r="D583"/>
  <c r="D582"/>
  <c r="J604"/>
  <c r="J603"/>
  <c r="E149"/>
  <c r="H268"/>
  <c r="H267"/>
  <c r="H278"/>
  <c r="J582"/>
  <c r="M121"/>
  <c r="M120"/>
  <c r="M160"/>
  <c r="O120"/>
  <c r="K197"/>
  <c r="I529"/>
  <c r="E198"/>
  <c r="C206"/>
  <c r="C541"/>
  <c r="G165"/>
  <c r="J198"/>
  <c r="H206"/>
  <c r="L323"/>
  <c r="K314"/>
  <c r="K313"/>
  <c r="K323"/>
  <c r="N398"/>
  <c r="N397"/>
  <c r="D398"/>
  <c r="N444"/>
  <c r="N443"/>
  <c r="H452"/>
  <c r="K506"/>
  <c r="J506"/>
  <c r="G529"/>
  <c r="G522"/>
  <c r="J522"/>
  <c r="E129"/>
  <c r="E179"/>
  <c r="E178"/>
  <c r="E193"/>
  <c r="C390"/>
  <c r="G185"/>
  <c r="L213"/>
  <c r="L212"/>
  <c r="I314"/>
  <c r="I313"/>
  <c r="I323"/>
  <c r="D314"/>
  <c r="F545"/>
  <c r="I523"/>
  <c r="I522"/>
  <c r="M523"/>
  <c r="M522"/>
  <c r="C526"/>
  <c r="C523"/>
  <c r="C522"/>
  <c r="C16"/>
  <c r="E185"/>
  <c r="E213"/>
  <c r="E256"/>
  <c r="E255"/>
  <c r="E263"/>
  <c r="E478"/>
  <c r="E477"/>
  <c r="E569"/>
  <c r="E612"/>
  <c r="E611"/>
  <c r="E361"/>
  <c r="M106"/>
  <c r="I106"/>
  <c r="O594"/>
  <c r="O593"/>
  <c r="G16"/>
  <c r="G593"/>
  <c r="C328"/>
  <c r="C327"/>
  <c r="C463"/>
  <c r="K165"/>
  <c r="K179"/>
  <c r="K178"/>
  <c r="K193"/>
  <c r="D213"/>
  <c r="J397"/>
  <c r="J406"/>
  <c r="D406"/>
  <c r="D486"/>
  <c r="H506"/>
  <c r="O506"/>
  <c r="G14"/>
  <c r="G507"/>
  <c r="G506"/>
  <c r="D507"/>
  <c r="D506"/>
  <c r="K529"/>
  <c r="K522"/>
  <c r="N522"/>
  <c r="E16"/>
  <c r="F529"/>
  <c r="F522"/>
  <c r="L545"/>
  <c r="F53"/>
  <c r="F52"/>
  <c r="F87"/>
  <c r="J164"/>
  <c r="J174"/>
  <c r="M344"/>
  <c r="G344"/>
  <c r="G569"/>
  <c r="G523"/>
  <c r="K523"/>
  <c r="O523"/>
  <c r="O522"/>
  <c r="C584"/>
  <c r="C583"/>
  <c r="C582"/>
  <c r="E32"/>
  <c r="E31"/>
  <c r="E48"/>
  <c r="E246"/>
  <c r="E245"/>
  <c r="E507"/>
  <c r="E506"/>
  <c r="E604"/>
  <c r="E603"/>
  <c r="C361"/>
  <c r="I328"/>
  <c r="I327"/>
  <c r="O328"/>
  <c r="O327"/>
  <c r="H594"/>
  <c r="H593"/>
  <c r="E206"/>
  <c r="E197"/>
  <c r="E268"/>
  <c r="E267"/>
  <c r="E278"/>
  <c r="J197"/>
  <c r="J552"/>
  <c r="J551"/>
  <c r="D551"/>
  <c r="H522"/>
  <c r="N223"/>
  <c r="E107"/>
  <c r="E106"/>
  <c r="L165"/>
  <c r="L164"/>
  <c r="L174"/>
  <c r="H164"/>
  <c r="H174"/>
  <c r="G164"/>
  <c r="G174"/>
  <c r="O361"/>
  <c r="E313"/>
  <c r="E323"/>
  <c r="H106"/>
  <c r="L32"/>
  <c r="L31"/>
  <c r="L48"/>
  <c r="C126"/>
  <c r="C411"/>
  <c r="C492"/>
  <c r="N246"/>
  <c r="N245"/>
  <c r="J246"/>
  <c r="J245"/>
  <c r="F246"/>
  <c r="F245"/>
  <c r="K256"/>
  <c r="K255"/>
  <c r="K263"/>
  <c r="M268"/>
  <c r="M267"/>
  <c r="M278"/>
  <c r="I268"/>
  <c r="I267"/>
  <c r="I278"/>
  <c r="D268"/>
  <c r="D267"/>
  <c r="D278"/>
  <c r="O444"/>
  <c r="O443"/>
  <c r="J486"/>
  <c r="I507"/>
  <c r="I506"/>
  <c r="M552"/>
  <c r="M551"/>
  <c r="K552"/>
  <c r="K551"/>
  <c r="N569"/>
  <c r="N619"/>
  <c r="F569"/>
  <c r="F619"/>
  <c r="N361"/>
  <c r="N106"/>
  <c r="G283"/>
  <c r="G282"/>
  <c r="G295"/>
  <c r="C382"/>
  <c r="G129"/>
  <c r="G120"/>
  <c r="G160"/>
  <c r="O282"/>
  <c r="O295"/>
  <c r="D360"/>
  <c r="I569"/>
  <c r="H283"/>
  <c r="H282"/>
  <c r="H295"/>
  <c r="G178"/>
  <c r="G193"/>
  <c r="J477"/>
  <c r="N87"/>
  <c r="M223"/>
  <c r="M222"/>
  <c r="M221"/>
  <c r="M212"/>
  <c r="O309"/>
  <c r="L223"/>
  <c r="L222"/>
  <c r="L221"/>
  <c r="C292"/>
  <c r="C291"/>
  <c r="L246"/>
  <c r="L245"/>
  <c r="F32"/>
  <c r="F31"/>
  <c r="F48"/>
  <c r="C185"/>
  <c r="H31"/>
  <c r="H48"/>
  <c r="E619"/>
  <c r="D32"/>
  <c r="D31"/>
  <c r="D48"/>
  <c r="N31"/>
  <c r="N48"/>
  <c r="O52"/>
  <c r="O87"/>
  <c r="C288"/>
  <c r="C283"/>
  <c r="C282"/>
  <c r="C295"/>
  <c r="D178"/>
  <c r="D193"/>
  <c r="C300"/>
  <c r="C299"/>
  <c r="C309"/>
  <c r="C155"/>
  <c r="C154"/>
  <c r="C18"/>
  <c r="C229"/>
  <c r="L107"/>
  <c r="L106"/>
  <c r="J120"/>
  <c r="K107"/>
  <c r="K106"/>
  <c r="D573"/>
  <c r="M300"/>
  <c r="M299"/>
  <c r="M309"/>
  <c r="H313"/>
  <c r="H323"/>
  <c r="M336"/>
  <c r="M335"/>
  <c r="I336"/>
  <c r="I335"/>
  <c r="D336"/>
  <c r="D335"/>
  <c r="K444"/>
  <c r="K443"/>
  <c r="L529"/>
  <c r="L522"/>
  <c r="J569"/>
  <c r="D569"/>
  <c r="D619"/>
  <c r="N300"/>
  <c r="N299"/>
  <c r="N309"/>
  <c r="H344"/>
  <c r="L573"/>
  <c r="L569"/>
  <c r="L619"/>
  <c r="J283"/>
  <c r="J282"/>
  <c r="J295"/>
  <c r="N336"/>
  <c r="J336"/>
  <c r="F336"/>
  <c r="E53"/>
  <c r="E52"/>
  <c r="E87"/>
  <c r="E121"/>
  <c r="E120"/>
  <c r="E336"/>
  <c r="E335"/>
  <c r="E529"/>
  <c r="E522"/>
  <c r="J361"/>
  <c r="M283"/>
  <c r="M282"/>
  <c r="M295"/>
  <c r="I283"/>
  <c r="I282"/>
  <c r="I295"/>
  <c r="E283"/>
  <c r="E282"/>
  <c r="E295"/>
  <c r="D529"/>
  <c r="D522"/>
  <c r="D354"/>
  <c r="L361"/>
  <c r="L360"/>
  <c r="C314"/>
  <c r="C313"/>
  <c r="C323"/>
  <c r="C198"/>
  <c r="C197"/>
  <c r="C84"/>
  <c r="C83"/>
  <c r="C65"/>
  <c r="J32"/>
  <c r="I354"/>
  <c r="E160"/>
  <c r="M178"/>
  <c r="M193"/>
  <c r="O31"/>
  <c r="O48"/>
  <c r="O100"/>
  <c r="K42"/>
  <c r="C93"/>
  <c r="C92"/>
  <c r="C91"/>
  <c r="C99"/>
  <c r="C398"/>
  <c r="L179"/>
  <c r="L178"/>
  <c r="L193"/>
  <c r="J185"/>
  <c r="J178"/>
  <c r="J193"/>
  <c r="J267"/>
  <c r="J278"/>
  <c r="H299"/>
  <c r="H309"/>
  <c r="K370"/>
  <c r="H406"/>
  <c r="H477"/>
  <c r="G206"/>
  <c r="G197"/>
  <c r="F300"/>
  <c r="F299"/>
  <c r="F309"/>
  <c r="N313"/>
  <c r="N323"/>
  <c r="J370"/>
  <c r="J360"/>
  <c r="L406"/>
  <c r="N478"/>
  <c r="D545"/>
  <c r="G604"/>
  <c r="G603"/>
  <c r="G619"/>
  <c r="J612"/>
  <c r="J611"/>
  <c r="J619"/>
  <c r="E370"/>
  <c r="E360"/>
  <c r="E557"/>
  <c r="E621"/>
  <c r="K283"/>
  <c r="K282"/>
  <c r="K295"/>
  <c r="N100"/>
  <c r="H370"/>
  <c r="H360"/>
  <c r="C375"/>
  <c r="C13"/>
  <c r="G9"/>
  <c r="G11"/>
  <c r="F335"/>
  <c r="F354"/>
  <c r="E100"/>
  <c r="C48"/>
  <c r="C100"/>
  <c r="C335"/>
  <c r="C9"/>
  <c r="L251"/>
  <c r="N251"/>
  <c r="E10"/>
  <c r="M360"/>
  <c r="N477"/>
  <c r="E12"/>
  <c r="K160"/>
  <c r="D100"/>
  <c r="H100"/>
  <c r="F100"/>
  <c r="E11"/>
  <c r="N557"/>
  <c r="N621"/>
  <c r="G10"/>
  <c r="J100"/>
  <c r="C87"/>
  <c r="C8"/>
  <c r="C619"/>
  <c r="H160"/>
  <c r="N160"/>
  <c r="J160"/>
  <c r="O174"/>
  <c r="O621"/>
  <c r="I397"/>
  <c r="I557"/>
  <c r="I621"/>
  <c r="J557"/>
  <c r="J621"/>
  <c r="L557"/>
  <c r="L621"/>
  <c r="D397"/>
  <c r="H443"/>
  <c r="H557"/>
  <c r="H621"/>
  <c r="O619"/>
  <c r="C106"/>
  <c r="F160"/>
  <c r="D443"/>
  <c r="C438"/>
  <c r="C437"/>
  <c r="E9"/>
  <c r="K223"/>
  <c r="G8"/>
  <c r="I619"/>
  <c r="H197"/>
  <c r="G32"/>
  <c r="G31"/>
  <c r="G48"/>
  <c r="I32"/>
  <c r="I31"/>
  <c r="I48"/>
  <c r="I100"/>
  <c r="M32"/>
  <c r="M31"/>
  <c r="M48"/>
  <c r="M100"/>
  <c r="L53"/>
  <c r="L52"/>
  <c r="L87"/>
  <c r="L100"/>
  <c r="D53"/>
  <c r="D52"/>
  <c r="D87"/>
  <c r="G53"/>
  <c r="G52"/>
  <c r="G87"/>
  <c r="C418"/>
  <c r="C406"/>
  <c r="C397"/>
  <c r="C470"/>
  <c r="C452"/>
  <c r="C443"/>
  <c r="C11"/>
  <c r="C486"/>
  <c r="C477"/>
  <c r="C12"/>
  <c r="C545"/>
  <c r="C17"/>
  <c r="O160"/>
  <c r="L129"/>
  <c r="L120"/>
  <c r="L160"/>
  <c r="L355"/>
  <c r="I129"/>
  <c r="I120"/>
  <c r="I160"/>
  <c r="N165"/>
  <c r="N164"/>
  <c r="F179"/>
  <c r="F178"/>
  <c r="F193"/>
  <c r="M197"/>
  <c r="F256"/>
  <c r="F255"/>
  <c r="F263"/>
  <c r="G335"/>
  <c r="G354"/>
  <c r="N344"/>
  <c r="N335"/>
  <c r="F344"/>
  <c r="F360"/>
  <c r="F557"/>
  <c r="F621"/>
  <c r="M370"/>
  <c r="G370"/>
  <c r="G360"/>
  <c r="G557"/>
  <c r="G621"/>
  <c r="G398"/>
  <c r="G397"/>
  <c r="K406"/>
  <c r="I406"/>
  <c r="M583"/>
  <c r="M582"/>
  <c r="M619"/>
  <c r="F165"/>
  <c r="F164"/>
  <c r="F174"/>
  <c r="H179"/>
  <c r="H178"/>
  <c r="H193"/>
  <c r="H185"/>
  <c r="D197"/>
  <c r="D206"/>
  <c r="M246"/>
  <c r="M245"/>
  <c r="O256"/>
  <c r="O255"/>
  <c r="O263"/>
  <c r="M256"/>
  <c r="M255"/>
  <c r="M263"/>
  <c r="L267"/>
  <c r="L278"/>
  <c r="J299"/>
  <c r="J309"/>
  <c r="H336"/>
  <c r="H335"/>
  <c r="H354"/>
  <c r="O344"/>
  <c r="O335"/>
  <c r="O354"/>
  <c r="K398"/>
  <c r="M406"/>
  <c r="M397"/>
  <c r="G444"/>
  <c r="G443"/>
  <c r="I443"/>
  <c r="H569"/>
  <c r="H619"/>
  <c r="K583"/>
  <c r="K582"/>
  <c r="K619"/>
  <c r="D107"/>
  <c r="D106"/>
  <c r="D160"/>
  <c r="E164"/>
  <c r="E174"/>
  <c r="E300"/>
  <c r="E299"/>
  <c r="E309"/>
  <c r="E15"/>
  <c r="N354"/>
  <c r="C557"/>
  <c r="C621"/>
  <c r="M251"/>
  <c r="M355"/>
  <c r="N174"/>
  <c r="E7"/>
  <c r="E19"/>
  <c r="C160"/>
  <c r="C7"/>
  <c r="L622"/>
  <c r="N355"/>
  <c r="N622"/>
  <c r="K355"/>
  <c r="M557"/>
  <c r="M621"/>
  <c r="M622"/>
  <c r="K397"/>
  <c r="K557"/>
  <c r="K621"/>
  <c r="O355"/>
  <c r="O622"/>
  <c r="G100"/>
  <c r="J223"/>
  <c r="K222"/>
  <c r="K221"/>
  <c r="K212"/>
  <c r="K251"/>
  <c r="D557"/>
  <c r="D621"/>
  <c r="G7"/>
  <c r="G19"/>
  <c r="C354"/>
  <c r="C15"/>
  <c r="J222"/>
  <c r="J221"/>
  <c r="J212"/>
  <c r="J251"/>
  <c r="J355"/>
  <c r="J622"/>
  <c r="I223"/>
  <c r="K622"/>
  <c r="H223"/>
  <c r="I222"/>
  <c r="I221"/>
  <c r="I212"/>
  <c r="I251"/>
  <c r="I355"/>
  <c r="I622"/>
  <c r="H222"/>
  <c r="H221"/>
  <c r="H212"/>
  <c r="H251"/>
  <c r="H355"/>
  <c r="H622"/>
  <c r="G223"/>
  <c r="G222"/>
  <c r="G221"/>
  <c r="G212"/>
  <c r="G251"/>
  <c r="G355"/>
  <c r="G622"/>
  <c r="F223"/>
  <c r="F222"/>
  <c r="F221"/>
  <c r="F212"/>
  <c r="F251"/>
  <c r="F355"/>
  <c r="F622"/>
  <c r="E223"/>
  <c r="D223"/>
  <c r="E222"/>
  <c r="E221"/>
  <c r="E212"/>
  <c r="E251"/>
  <c r="E355"/>
  <c r="E622"/>
  <c r="D222"/>
  <c r="D221"/>
  <c r="D212"/>
  <c r="D251"/>
  <c r="D355"/>
  <c r="D622"/>
  <c r="C223"/>
  <c r="C222"/>
  <c r="C221"/>
  <c r="C212"/>
  <c r="C251"/>
  <c r="C355"/>
  <c r="C622"/>
  <c r="C10"/>
  <c r="C19"/>
</calcChain>
</file>

<file path=xl/sharedStrings.xml><?xml version="1.0" encoding="utf-8"?>
<sst xmlns="http://schemas.openxmlformats.org/spreadsheetml/2006/main" count="662" uniqueCount="171">
  <si>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</si>
  <si>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</si>
  <si>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</si>
  <si>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</si>
  <si>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</si>
  <si>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</si>
  <si>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</si>
  <si>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</si>
  <si>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</si>
  <si>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</si>
  <si>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</si>
  <si>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</si>
  <si>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</si>
  <si>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</si>
  <si>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</si>
  <si>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</si>
  <si>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</si>
  <si>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</si>
  <si>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</si>
  <si>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</si>
  <si>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</si>
  <si>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</si>
  <si>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</si>
  <si>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</si>
  <si>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</si>
  <si>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</si>
  <si>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</si>
  <si>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</si>
  <si>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</si>
  <si>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</si>
  <si>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</si>
  <si>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</si>
  <si>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</si>
  <si>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</si>
  <si>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</si>
  <si>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</si>
  <si>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</si>
  <si>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</si>
  <si>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</si>
  <si>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</si>
  <si>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</si>
  <si>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</si>
  <si>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</si>
  <si>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</si>
  <si>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</si>
  <si>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</si>
  <si>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</si>
  <si>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</si>
  <si>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</si>
  <si>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</si>
  <si>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</si>
  <si>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</si>
  <si>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</si>
  <si>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</si>
  <si>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</si>
  <si>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</si>
  <si>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</si>
  <si>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</si>
  <si>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</si>
  <si>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</si>
  <si>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</si>
  <si>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</si>
  <si>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</si>
  <si>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</si>
  <si>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</si>
  <si>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</si>
  <si>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</si>
  <si>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</si>
  <si>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</si>
  <si>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</si>
  <si>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</si>
  <si>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</si>
  <si>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</si>
  <si>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</si>
  <si>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</si>
  <si>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</si>
  <si>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</si>
  <si>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</si>
  <si>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</si>
  <si>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</si>
  <si>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</si>
  <si>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</si>
  <si>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</si>
  <si>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</si>
  <si>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</si>
  <si>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</si>
  <si>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</si>
  <si>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</si>
  <si>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</si>
  <si>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</si>
  <si>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</si>
  <si>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</si>
  <si>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</si>
  <si>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</si>
  <si>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</si>
  <si>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</si>
  <si>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</si>
  <si>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</si>
  <si>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</si>
  <si>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</si>
  <si>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</si>
  <si>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</si>
  <si>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</si>
  <si>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</si>
  <si>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</si>
  <si>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</si>
  <si>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</si>
  <si>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</si>
  <si>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</si>
  <si>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</si>
  <si>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</si>
  <si>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</si>
  <si>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</si>
  <si>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</si>
  <si>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</si>
  <si>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</si>
  <si>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</si>
  <si>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</si>
  <si>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</si>
  <si>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</si>
  <si>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</si>
  <si>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</si>
  <si>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</si>
  <si>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</si>
  <si>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</si>
  <si>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</si>
  <si>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</si>
  <si>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</si>
  <si>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</si>
  <si>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</si>
  <si>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</si>
  <si>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</si>
  <si>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</si>
  <si>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</si>
  <si>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</si>
  <si>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</si>
  <si>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</si>
  <si>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</si>
  <si>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</si>
  <si>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</si>
  <si>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</si>
  <si>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</si>
  <si>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</si>
  <si>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</si>
  <si>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</si>
  <si>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</si>
  <si>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</si>
  <si>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</si>
  <si>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</si>
  <si>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</si>
  <si>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</si>
  <si>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</si>
  <si>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</si>
  <si>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</si>
  <si>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</si>
  <si>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</si>
  <si>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PLAN 2018. 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</si>
  <si>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</si>
  <si>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</si>
  <si>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</si>
  <si>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</si>
  <si>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</si>
  <si>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</si>
  <si>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 xml:space="preserve">Istala prava </t>
  </si>
  <si>
    <t xml:space="preserve">Mjesto i datum_Rijeka, 28.12.2017 god.          .r                                                        </t>
  </si>
  <si>
    <t xml:space="preserve">Izradilo:  Miranda Ljubičić                                                        </t>
  </si>
  <si>
    <t>Telefon: 051/641-136</t>
  </si>
  <si>
    <t>Šifra u MZOS:08-071-013</t>
  </si>
  <si>
    <t>Proračunski korisnik:OSNOVNA ŠKOLA EUGEN KUMIČIĆ</t>
  </si>
  <si>
    <t>Sjedište:FRANJE ČANDEKA 40</t>
  </si>
  <si>
    <t xml:space="preserve">                     mr.sc .Ana Anić Opašić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</si>
</sst>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0">
    <xf numFmtId="0" fontId="0" fillId="0" borderId="0" xfId="0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3" fontId="8" fillId="0" borderId="3" xfId="0" applyNumberFormat="1" applyFont="1" applyBorder="1" applyAlignment="1" applyProtection="1">
      <alignment horizontal="center" vertical="center" wrapText="1"/>
      <protection hidden="1"/>
    </xf>
    <xf numFmtId="3" fontId="8" fillId="0" borderId="4" xfId="0" applyNumberFormat="1" applyFont="1" applyBorder="1" applyAlignment="1" applyProtection="1">
      <alignment horizontal="center" vertical="center" wrapText="1"/>
      <protection hidden="1"/>
    </xf>
    <xf numFmtId="3" fontId="8" fillId="0" borderId="5" xfId="0" applyNumberFormat="1" applyFont="1" applyBorder="1" applyAlignment="1" applyProtection="1">
      <alignment horizontal="center" vertical="center" wrapText="1"/>
      <protection hidden="1"/>
    </xf>
    <xf numFmtId="3" fontId="8" fillId="0" borderId="6" xfId="0" applyNumberFormat="1" applyFont="1" applyBorder="1" applyAlignment="1" applyProtection="1">
      <alignment horizontal="center" vertical="center" wrapText="1"/>
      <protection hidden="1"/>
    </xf>
    <xf numFmtId="3" fontId="8" fillId="0" borderId="7" xfId="0" applyNumberFormat="1" applyFont="1" applyBorder="1" applyAlignment="1" applyProtection="1">
      <alignment horizontal="center" vertical="center" wrapText="1"/>
      <protection hidden="1"/>
    </xf>
    <xf numFmtId="3" fontId="8" fillId="0" borderId="2" xfId="0" applyNumberFormat="1" applyFont="1" applyBorder="1" applyAlignment="1" applyProtection="1">
      <alignment horizontal="center" vertical="center" wrapText="1"/>
      <protection hidden="1"/>
    </xf>
    <xf numFmtId="3" fontId="8" fillId="0" borderId="8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3" fontId="2" fillId="0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" xfId="0" applyNumberFormat="1" applyFont="1" applyBorder="1" applyAlignment="1" applyProtection="1">
      <alignment horizontal="right" vertical="center"/>
      <protection hidden="1"/>
    </xf>
    <xf numFmtId="3" fontId="2" fillId="0" borderId="4" xfId="0" applyNumberFormat="1" applyFont="1" applyBorder="1" applyAlignment="1" applyProtection="1">
      <alignment horizontal="right" vertical="center"/>
      <protection hidden="1"/>
    </xf>
    <xf numFmtId="3" fontId="2" fillId="0" borderId="7" xfId="0" applyNumberFormat="1" applyFont="1" applyBorder="1" applyAlignment="1" applyProtection="1">
      <alignment horizontal="right" vertical="center"/>
      <protection hidden="1"/>
    </xf>
    <xf numFmtId="3" fontId="2" fillId="0" borderId="3" xfId="0" applyNumberFormat="1" applyFont="1" applyBorder="1" applyAlignment="1" applyProtection="1">
      <alignment horizontal="right" vertical="center"/>
      <protection hidden="1"/>
    </xf>
    <xf numFmtId="3" fontId="2" fillId="0" borderId="11" xfId="0" applyNumberFormat="1" applyFont="1" applyBorder="1" applyAlignment="1" applyProtection="1">
      <alignment horizontal="right" vertical="center"/>
      <protection hidden="1"/>
    </xf>
    <xf numFmtId="3" fontId="2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2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left" vertical="center"/>
      <protection hidden="1"/>
    </xf>
    <xf numFmtId="3" fontId="2" fillId="0" borderId="8" xfId="0" applyNumberFormat="1" applyFont="1" applyBorder="1" applyAlignment="1" applyProtection="1">
      <alignment horizontal="right" vertical="center"/>
      <protection hidden="1"/>
    </xf>
    <xf numFmtId="3" fontId="2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0" xfId="0" quotePrefix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3" fontId="3" fillId="0" borderId="22" xfId="0" applyNumberFormat="1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3" fontId="7" fillId="0" borderId="25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left"/>
      <protection hidden="1"/>
    </xf>
    <xf numFmtId="3" fontId="3" fillId="0" borderId="27" xfId="0" applyNumberFormat="1" applyFont="1" applyBorder="1" applyAlignment="1" applyProtection="1">
      <alignment horizontal="center" vertical="center" wrapText="1"/>
      <protection hidden="1"/>
    </xf>
    <xf numFmtId="3" fontId="3" fillId="0" borderId="28" xfId="0" applyNumberFormat="1" applyFont="1" applyBorder="1" applyAlignment="1" applyProtection="1">
      <alignment horizontal="center" vertical="center" wrapText="1"/>
      <protection hidden="1"/>
    </xf>
    <xf numFmtId="3" fontId="3" fillId="0" borderId="29" xfId="0" applyNumberFormat="1" applyFont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43" fontId="6" fillId="0" borderId="0" xfId="1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43" fontId="6" fillId="0" borderId="0" xfId="1" applyFont="1" applyFill="1" applyAlignment="1" applyProtection="1"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Fill="1" applyProtection="1">
      <protection hidden="1"/>
    </xf>
    <xf numFmtId="43" fontId="6" fillId="0" borderId="0" xfId="1" applyFont="1" applyFill="1" applyProtection="1">
      <protection hidden="1"/>
    </xf>
    <xf numFmtId="0" fontId="6" fillId="0" borderId="13" xfId="0" applyFont="1" applyFill="1" applyBorder="1" applyProtection="1">
      <protection hidden="1"/>
    </xf>
    <xf numFmtId="43" fontId="6" fillId="0" borderId="13" xfId="1" applyFont="1" applyFill="1" applyBorder="1" applyProtection="1">
      <protection hidden="1"/>
    </xf>
    <xf numFmtId="0" fontId="6" fillId="2" borderId="13" xfId="0" applyFont="1" applyFill="1" applyBorder="1" applyAlignment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43" fontId="6" fillId="2" borderId="0" xfId="1" applyFont="1" applyFill="1" applyProtection="1"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 vertical="center"/>
      <protection hidden="1"/>
    </xf>
    <xf numFmtId="3" fontId="2" fillId="0" borderId="3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3" fontId="6" fillId="0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6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3" fontId="6" fillId="0" borderId="37" xfId="0" applyNumberFormat="1" applyFont="1" applyFill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3" fontId="2" fillId="0" borderId="42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4" borderId="39" xfId="0" applyFont="1" applyFill="1" applyBorder="1" applyAlignment="1" applyProtection="1">
      <alignment horizontal="left" vertical="center"/>
      <protection hidden="1"/>
    </xf>
    <xf numFmtId="3" fontId="6" fillId="0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3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4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5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34" xfId="0" applyNumberFormat="1" applyFont="1" applyFill="1" applyBorder="1" applyAlignment="1" applyProtection="1">
      <alignment horizontal="right" vertical="center"/>
      <protection hidden="1"/>
    </xf>
    <xf numFmtId="3" fontId="6" fillId="0" borderId="35" xfId="0" applyNumberFormat="1" applyFont="1" applyFill="1" applyBorder="1" applyAlignment="1" applyProtection="1">
      <alignment horizontal="right" vertical="center"/>
      <protection hidden="1"/>
    </xf>
    <xf numFmtId="3" fontId="6" fillId="0" borderId="36" xfId="0" applyNumberFormat="1" applyFont="1" applyFill="1" applyBorder="1" applyAlignment="1" applyProtection="1">
      <alignment horizontal="right"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2" fillId="6" borderId="4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4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applyNumberFormat="1" applyFont="1" applyFill="1" applyBorder="1" applyAlignment="1" applyProtection="1">
      <alignment horizontal="right" vertical="center"/>
      <protection hidden="1"/>
    </xf>
    <xf numFmtId="3" fontId="2" fillId="6" borderId="13" xfId="0" applyNumberFormat="1" applyFont="1" applyFill="1" applyBorder="1" applyAlignment="1" applyProtection="1">
      <alignment horizontal="right" vertical="center"/>
      <protection hidden="1"/>
    </xf>
    <xf numFmtId="3" fontId="2" fillId="6" borderId="14" xfId="0" applyNumberFormat="1" applyFont="1" applyFill="1" applyBorder="1" applyAlignment="1" applyProtection="1">
      <alignment horizontal="right" vertical="center"/>
      <protection hidden="1"/>
    </xf>
    <xf numFmtId="3" fontId="2" fillId="6" borderId="15" xfId="0" applyNumberFormat="1" applyFont="1" applyFill="1" applyBorder="1" applyAlignment="1" applyProtection="1">
      <alignment horizontal="right" vertical="center"/>
      <protection hidden="1"/>
    </xf>
    <xf numFmtId="3" fontId="2" fillId="6" borderId="56" xfId="0" applyNumberFormat="1" applyFont="1" applyFill="1" applyBorder="1" applyAlignment="1" applyProtection="1">
      <alignment horizontal="right" vertical="center"/>
      <protection hidden="1"/>
    </xf>
    <xf numFmtId="3" fontId="2" fillId="4" borderId="33" xfId="0" applyNumberFormat="1" applyFont="1" applyFill="1" applyBorder="1" applyAlignment="1" applyProtection="1">
      <alignment horizontal="right" vertical="center"/>
      <protection hidden="1"/>
    </xf>
    <xf numFmtId="3" fontId="2" fillId="4" borderId="55" xfId="0" applyNumberFormat="1" applyFont="1" applyFill="1" applyBorder="1" applyAlignment="1" applyProtection="1">
      <alignment horizontal="right" vertical="center"/>
      <protection hidden="1"/>
    </xf>
    <xf numFmtId="3" fontId="2" fillId="5" borderId="57" xfId="0" applyNumberFormat="1" applyFont="1" applyFill="1" applyBorder="1" applyAlignment="1" applyProtection="1">
      <alignment horizontal="right" vertical="center"/>
      <protection hidden="1"/>
    </xf>
    <xf numFmtId="3" fontId="2" fillId="5" borderId="58" xfId="0" applyNumberFormat="1" applyFont="1" applyFill="1" applyBorder="1" applyAlignment="1" applyProtection="1">
      <alignment horizontal="right" vertical="center"/>
      <protection hidden="1"/>
    </xf>
    <xf numFmtId="3" fontId="2" fillId="5" borderId="59" xfId="0" applyNumberFormat="1" applyFont="1" applyFill="1" applyBorder="1" applyAlignment="1" applyProtection="1">
      <alignment horizontal="right" vertical="center"/>
      <protection hidden="1"/>
    </xf>
    <xf numFmtId="3" fontId="2" fillId="5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9" xfId="0" applyNumberFormat="1" applyFont="1" applyFill="1" applyBorder="1" applyAlignment="1" applyProtection="1">
      <alignment vertical="center"/>
      <protection hidden="1"/>
    </xf>
    <xf numFmtId="3" fontId="2" fillId="6" borderId="61" xfId="0" applyNumberFormat="1" applyFont="1" applyFill="1" applyBorder="1" applyAlignment="1" applyProtection="1">
      <alignment vertical="center"/>
      <protection hidden="1"/>
    </xf>
    <xf numFmtId="3" fontId="2" fillId="6" borderId="51" xfId="0" applyNumberFormat="1" applyFont="1" applyFill="1" applyBorder="1" applyAlignment="1" applyProtection="1">
      <alignment vertical="center"/>
      <protection hidden="1"/>
    </xf>
    <xf numFmtId="3" fontId="2" fillId="6" borderId="52" xfId="0" applyNumberFormat="1" applyFont="1" applyFill="1" applyBorder="1" applyAlignment="1" applyProtection="1">
      <alignment vertical="center"/>
      <protection hidden="1"/>
    </xf>
    <xf numFmtId="3" fontId="2" fillId="6" borderId="54" xfId="0" applyNumberFormat="1" applyFont="1" applyFill="1" applyBorder="1" applyAlignment="1" applyProtection="1">
      <alignment vertical="center"/>
      <protection hidden="1"/>
    </xf>
    <xf numFmtId="3" fontId="2" fillId="6" borderId="10" xfId="0" applyNumberFormat="1" applyFont="1" applyFill="1" applyBorder="1" applyAlignment="1" applyProtection="1">
      <alignment vertical="center"/>
      <protection hidden="1"/>
    </xf>
    <xf numFmtId="3" fontId="2" fillId="6" borderId="56" xfId="0" applyNumberFormat="1" applyFont="1" applyFill="1" applyBorder="1" applyAlignment="1" applyProtection="1">
      <alignment vertical="center"/>
      <protection hidden="1"/>
    </xf>
    <xf numFmtId="3" fontId="2" fillId="6" borderId="13" xfId="0" applyNumberFormat="1" applyFont="1" applyFill="1" applyBorder="1" applyAlignment="1" applyProtection="1">
      <alignment vertical="center"/>
      <protection hidden="1"/>
    </xf>
    <xf numFmtId="3" fontId="2" fillId="6" borderId="14" xfId="0" applyNumberFormat="1" applyFont="1" applyFill="1" applyBorder="1" applyAlignment="1" applyProtection="1">
      <alignment vertical="center"/>
      <protection hidden="1"/>
    </xf>
    <xf numFmtId="3" fontId="2" fillId="6" borderId="15" xfId="0" applyNumberFormat="1" applyFont="1" applyFill="1" applyBorder="1" applyAlignment="1" applyProtection="1">
      <alignment vertical="center"/>
      <protection hidden="1"/>
    </xf>
    <xf numFmtId="3" fontId="2" fillId="4" borderId="10" xfId="0" applyNumberFormat="1" applyFont="1" applyFill="1" applyBorder="1" applyAlignment="1" applyProtection="1">
      <alignment vertical="center"/>
      <protection hidden="1"/>
    </xf>
    <xf numFmtId="3" fontId="2" fillId="4" borderId="56" xfId="0" applyNumberFormat="1" applyFont="1" applyFill="1" applyBorder="1" applyAlignment="1" applyProtection="1">
      <alignment vertical="center"/>
      <protection hidden="1"/>
    </xf>
    <xf numFmtId="3" fontId="2" fillId="6" borderId="33" xfId="0" applyNumberFormat="1" applyFont="1" applyFill="1" applyBorder="1" applyAlignment="1" applyProtection="1">
      <alignment vertical="center"/>
      <protection hidden="1"/>
    </xf>
    <xf numFmtId="3" fontId="2" fillId="6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4" xfId="0" applyNumberFormat="1" applyFont="1" applyBorder="1" applyAlignment="1" applyProtection="1">
      <alignment horizontal="right" vertical="center"/>
      <protection hidden="1"/>
    </xf>
    <xf numFmtId="3" fontId="2" fillId="0" borderId="21" xfId="0" applyNumberFormat="1" applyFont="1" applyBorder="1" applyAlignment="1" applyProtection="1">
      <alignment horizontal="right" vertical="center"/>
      <protection hidden="1"/>
    </xf>
    <xf numFmtId="3" fontId="2" fillId="0" borderId="63" xfId="0" applyNumberFormat="1" applyFont="1" applyBorder="1" applyAlignment="1" applyProtection="1">
      <alignment horizontal="right" vertical="center"/>
      <protection hidden="1"/>
    </xf>
    <xf numFmtId="3" fontId="2" fillId="0" borderId="64" xfId="0" applyNumberFormat="1" applyFont="1" applyBorder="1" applyAlignment="1" applyProtection="1">
      <alignment horizontal="right" vertical="center"/>
      <protection hidden="1"/>
    </xf>
    <xf numFmtId="3" fontId="2" fillId="0" borderId="65" xfId="0" applyNumberFormat="1" applyFont="1" applyBorder="1" applyAlignment="1" applyProtection="1">
      <alignment horizontal="right" vertical="center"/>
      <protection hidden="1"/>
    </xf>
    <xf numFmtId="3" fontId="2" fillId="4" borderId="1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4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7" xfId="0" applyNumberFormat="1" applyFont="1" applyFill="1" applyBorder="1" applyAlignment="1" applyProtection="1">
      <alignment horizontal="right" vertical="center"/>
      <protection hidden="1"/>
    </xf>
    <xf numFmtId="3" fontId="2" fillId="0" borderId="28" xfId="0" applyNumberFormat="1" applyFont="1" applyBorder="1" applyAlignment="1" applyProtection="1">
      <alignment horizontal="right" vertical="center"/>
      <protection hidden="1"/>
    </xf>
    <xf numFmtId="3" fontId="2" fillId="0" borderId="29" xfId="0" applyNumberFormat="1" applyFont="1" applyBorder="1" applyAlignment="1" applyProtection="1">
      <alignment horizontal="right" vertical="center"/>
      <protection hidden="1"/>
    </xf>
    <xf numFmtId="3" fontId="2" fillId="0" borderId="38" xfId="0" applyNumberFormat="1" applyFont="1" applyBorder="1" applyAlignment="1" applyProtection="1">
      <alignment horizontal="right" vertical="center"/>
      <protection hidden="1"/>
    </xf>
    <xf numFmtId="3" fontId="2" fillId="0" borderId="37" xfId="0" applyNumberFormat="1" applyFont="1" applyBorder="1" applyAlignment="1" applyProtection="1">
      <alignment horizontal="right" vertical="center"/>
      <protection hidden="1"/>
    </xf>
    <xf numFmtId="3" fontId="2" fillId="0" borderId="66" xfId="0" applyNumberFormat="1" applyFont="1" applyBorder="1" applyAlignment="1" applyProtection="1">
      <alignment horizontal="right" vertical="center"/>
      <protection hidden="1"/>
    </xf>
    <xf numFmtId="3" fontId="2" fillId="6" borderId="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5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6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4" borderId="4" xfId="0" applyFont="1" applyFill="1" applyBorder="1" applyAlignment="1" applyProtection="1">
      <alignment vertical="center"/>
      <protection hidden="1"/>
    </xf>
    <xf numFmtId="3" fontId="2" fillId="5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1" xfId="0" applyNumberFormat="1" applyFont="1" applyFill="1" applyBorder="1" applyAlignment="1" applyProtection="1">
      <alignment horizontal="right" vertical="center"/>
      <protection hidden="1"/>
    </xf>
    <xf numFmtId="3" fontId="6" fillId="0" borderId="44" xfId="0" applyNumberFormat="1" applyFont="1" applyFill="1" applyBorder="1" applyAlignment="1" applyProtection="1">
      <alignment horizontal="right" vertical="center"/>
      <protection hidden="1"/>
    </xf>
    <xf numFmtId="3" fontId="6" fillId="0" borderId="63" xfId="0" applyNumberFormat="1" applyFont="1" applyFill="1" applyBorder="1" applyAlignment="1" applyProtection="1">
      <alignment horizontal="right" vertical="center"/>
      <protection hidden="1"/>
    </xf>
    <xf numFmtId="3" fontId="2" fillId="4" borderId="64" xfId="0" applyNumberFormat="1" applyFont="1" applyFill="1" applyBorder="1" applyAlignment="1" applyProtection="1">
      <alignment horizontal="right" vertical="center"/>
      <protection hidden="1"/>
    </xf>
    <xf numFmtId="3" fontId="2" fillId="4" borderId="65" xfId="0" applyNumberFormat="1" applyFont="1" applyFill="1" applyBorder="1" applyAlignment="1" applyProtection="1">
      <alignment horizontal="right" vertical="center"/>
      <protection hidden="1"/>
    </xf>
    <xf numFmtId="0" fontId="6" fillId="5" borderId="13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protection locked="0"/>
    </xf>
    <xf numFmtId="0" fontId="6" fillId="5" borderId="13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43" fontId="6" fillId="5" borderId="0" xfId="1" applyFont="1" applyFill="1" applyBorder="1" applyProtection="1">
      <protection locked="0"/>
    </xf>
    <xf numFmtId="0" fontId="6" fillId="4" borderId="17" xfId="0" applyFont="1" applyFill="1" applyBorder="1" applyProtection="1">
      <protection hidden="1"/>
    </xf>
    <xf numFmtId="0" fontId="6" fillId="4" borderId="17" xfId="0" applyFont="1" applyFill="1" applyBorder="1" applyAlignment="1" applyProtection="1">
      <protection locked="0"/>
    </xf>
    <xf numFmtId="0" fontId="6" fillId="4" borderId="17" xfId="0" applyFont="1" applyFill="1" applyBorder="1" applyAlignment="1" applyProtection="1">
      <protection hidden="1"/>
    </xf>
    <xf numFmtId="0" fontId="6" fillId="5" borderId="13" xfId="0" applyFont="1" applyFill="1" applyBorder="1" applyProtection="1">
      <protection hidden="1"/>
    </xf>
    <xf numFmtId="0" fontId="6" fillId="5" borderId="13" xfId="0" applyFont="1" applyFill="1" applyBorder="1" applyAlignment="1" applyProtection="1">
      <alignment wrapText="1"/>
      <protection hidden="1"/>
    </xf>
    <xf numFmtId="3" fontId="2" fillId="6" borderId="64" xfId="0" applyNumberFormat="1" applyFont="1" applyFill="1" applyBorder="1" applyAlignment="1" applyProtection="1">
      <alignment horizontal="right" vertical="center"/>
      <protection hidden="1"/>
    </xf>
    <xf numFmtId="3" fontId="2" fillId="6" borderId="65" xfId="0" applyNumberFormat="1" applyFont="1" applyFill="1" applyBorder="1" applyAlignment="1" applyProtection="1">
      <alignment horizontal="right" vertical="center"/>
      <protection hidden="1"/>
    </xf>
    <xf numFmtId="3" fontId="2" fillId="6" borderId="21" xfId="0" applyNumberFormat="1" applyFont="1" applyFill="1" applyBorder="1" applyAlignment="1" applyProtection="1">
      <alignment horizontal="right" vertical="center"/>
      <protection hidden="1"/>
    </xf>
    <xf numFmtId="3" fontId="2" fillId="6" borderId="44" xfId="0" applyNumberFormat="1" applyFont="1" applyFill="1" applyBorder="1" applyAlignment="1" applyProtection="1">
      <alignment horizontal="right" vertical="center"/>
      <protection hidden="1"/>
    </xf>
    <xf numFmtId="3" fontId="2" fillId="6" borderId="63" xfId="0" applyNumberFormat="1" applyFont="1" applyFill="1" applyBorder="1" applyAlignment="1" applyProtection="1">
      <alignment horizontal="righ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3" fontId="2" fillId="4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72" xfId="0" applyFont="1" applyFill="1" applyBorder="1" applyAlignment="1" applyProtection="1">
      <alignment horizontal="left" vertical="center"/>
      <protection hidden="1"/>
    </xf>
    <xf numFmtId="0" fontId="2" fillId="6" borderId="73" xfId="0" applyFont="1" applyFill="1" applyBorder="1" applyAlignment="1" applyProtection="1">
      <alignment horizontal="left" vertical="center"/>
      <protection hidden="1"/>
    </xf>
    <xf numFmtId="3" fontId="2" fillId="0" borderId="35" xfId="0" applyNumberFormat="1" applyFont="1" applyBorder="1" applyAlignment="1" applyProtection="1">
      <alignment horizontal="right" vertical="center"/>
      <protection hidden="1"/>
    </xf>
    <xf numFmtId="3" fontId="2" fillId="0" borderId="34" xfId="0" applyNumberFormat="1" applyFont="1" applyBorder="1" applyAlignment="1" applyProtection="1">
      <alignment horizontal="right" vertical="center"/>
      <protection hidden="1"/>
    </xf>
    <xf numFmtId="3" fontId="2" fillId="0" borderId="36" xfId="0" applyNumberFormat="1" applyFont="1" applyBorder="1" applyAlignment="1" applyProtection="1">
      <alignment horizontal="right" vertical="center"/>
      <protection hidden="1"/>
    </xf>
    <xf numFmtId="3" fontId="2" fillId="0" borderId="33" xfId="0" applyNumberFormat="1" applyFont="1" applyBorder="1" applyAlignment="1" applyProtection="1">
      <alignment horizontal="right" vertical="center"/>
      <protection hidden="1"/>
    </xf>
    <xf numFmtId="3" fontId="2" fillId="0" borderId="55" xfId="0" applyNumberFormat="1" applyFont="1" applyBorder="1" applyAlignment="1" applyProtection="1">
      <alignment horizontal="right" vertical="center"/>
      <protection hidden="1"/>
    </xf>
    <xf numFmtId="3" fontId="6" fillId="0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3" xfId="0" applyNumberFormat="1" applyFont="1" applyFill="1" applyBorder="1" applyAlignment="1" applyProtection="1">
      <alignment horizontal="right" vertical="center"/>
      <protection hidden="1"/>
    </xf>
    <xf numFmtId="3" fontId="2" fillId="6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6" xfId="0" applyNumberFormat="1" applyFont="1" applyFill="1" applyBorder="1" applyAlignment="1" applyProtection="1">
      <alignment horizontal="right" vertical="center"/>
      <protection hidden="1"/>
    </xf>
    <xf numFmtId="3" fontId="2" fillId="6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5" xfId="0" applyNumberFormat="1" applyFont="1" applyFill="1" applyBorder="1" applyAlignment="1" applyProtection="1">
      <alignment vertical="center"/>
      <protection hidden="1"/>
    </xf>
    <xf numFmtId="3" fontId="2" fillId="6" borderId="76" xfId="0" applyNumberFormat="1" applyFont="1" applyFill="1" applyBorder="1" applyAlignment="1" applyProtection="1">
      <alignment vertical="center"/>
      <protection hidden="1"/>
    </xf>
    <xf numFmtId="3" fontId="2" fillId="6" borderId="69" xfId="0" applyNumberFormat="1" applyFont="1" applyFill="1" applyBorder="1" applyAlignment="1" applyProtection="1">
      <alignment vertical="center"/>
      <protection hidden="1"/>
    </xf>
    <xf numFmtId="3" fontId="6" fillId="0" borderId="69" xfId="0" applyNumberFormat="1" applyFont="1" applyFill="1" applyBorder="1" applyAlignment="1" applyProtection="1">
      <alignment vertical="center"/>
      <protection hidden="1"/>
    </xf>
    <xf numFmtId="3" fontId="6" fillId="0" borderId="77" xfId="0" applyNumberFormat="1" applyFont="1" applyFill="1" applyBorder="1" applyAlignment="1" applyProtection="1">
      <alignment vertical="center"/>
      <protection hidden="1"/>
    </xf>
    <xf numFmtId="3" fontId="6" fillId="0" borderId="78" xfId="0" applyNumberFormat="1" applyFont="1" applyFill="1" applyBorder="1" applyAlignment="1" applyProtection="1">
      <alignment vertical="center"/>
      <protection hidden="1"/>
    </xf>
    <xf numFmtId="3" fontId="6" fillId="5" borderId="43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7" borderId="23" xfId="0" applyNumberFormat="1" applyFont="1" applyFill="1" applyBorder="1" applyAlignment="1" applyProtection="1">
      <alignment vertical="center"/>
      <protection hidden="1"/>
    </xf>
    <xf numFmtId="3" fontId="6" fillId="6" borderId="69" xfId="0" applyNumberFormat="1" applyFont="1" applyFill="1" applyBorder="1" applyAlignment="1" applyProtection="1">
      <alignment vertical="center"/>
      <protection hidden="1"/>
    </xf>
    <xf numFmtId="3" fontId="2" fillId="0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80" xfId="0" applyNumberFormat="1" applyFont="1" applyFill="1" applyBorder="1" applyAlignment="1" applyProtection="1">
      <alignment horizontal="right" vertical="center"/>
      <protection hidden="1"/>
    </xf>
    <xf numFmtId="3" fontId="2" fillId="5" borderId="71" xfId="0" applyNumberFormat="1" applyFont="1" applyFill="1" applyBorder="1" applyAlignment="1" applyProtection="1">
      <alignment horizontal="right" vertical="center"/>
      <protection hidden="1"/>
    </xf>
    <xf numFmtId="3" fontId="6" fillId="0" borderId="81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3" xfId="0" applyNumberFormat="1" applyFont="1" applyFill="1" applyBorder="1" applyAlignment="1" applyProtection="1">
      <alignment horizontal="right" vertical="center"/>
      <protection hidden="1"/>
    </xf>
    <xf numFmtId="3" fontId="2" fillId="6" borderId="81" xfId="0" applyNumberFormat="1" applyFont="1" applyFill="1" applyBorder="1" applyAlignment="1" applyProtection="1">
      <alignment horizontal="right" vertical="center"/>
      <protection hidden="1"/>
    </xf>
    <xf numFmtId="3" fontId="6" fillId="0" borderId="53" xfId="0" applyNumberFormat="1" applyFont="1" applyFill="1" applyBorder="1" applyAlignment="1" applyProtection="1">
      <alignment horizontal="right" vertical="center"/>
      <protection hidden="1"/>
    </xf>
    <xf numFmtId="3" fontId="2" fillId="6" borderId="83" xfId="0" applyNumberFormat="1" applyFont="1" applyFill="1" applyBorder="1" applyAlignment="1" applyProtection="1">
      <alignment horizontal="right" vertical="center"/>
      <protection hidden="1"/>
    </xf>
    <xf numFmtId="3" fontId="6" fillId="0" borderId="83" xfId="0" applyNumberFormat="1" applyFont="1" applyFill="1" applyBorder="1" applyAlignment="1" applyProtection="1">
      <alignment horizontal="right" vertical="center"/>
      <protection hidden="1"/>
    </xf>
    <xf numFmtId="3" fontId="2" fillId="0" borderId="70" xfId="0" applyNumberFormat="1" applyFont="1" applyFill="1" applyBorder="1" applyAlignment="1" applyProtection="1">
      <alignment horizontal="right" vertical="center"/>
      <protection hidden="1"/>
    </xf>
    <xf numFmtId="3" fontId="2" fillId="5" borderId="8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0" xfId="0" applyNumberFormat="1" applyFont="1" applyFill="1" applyBorder="1" applyAlignment="1" applyProtection="1">
      <alignment vertical="center"/>
      <protection hidden="1"/>
    </xf>
    <xf numFmtId="3" fontId="2" fillId="6" borderId="81" xfId="0" applyNumberFormat="1" applyFont="1" applyFill="1" applyBorder="1" applyAlignment="1" applyProtection="1">
      <alignment vertical="center"/>
      <protection hidden="1"/>
    </xf>
    <xf numFmtId="3" fontId="6" fillId="0" borderId="81" xfId="0" applyNumberFormat="1" applyFont="1" applyFill="1" applyBorder="1" applyAlignment="1" applyProtection="1">
      <alignment vertical="center"/>
      <protection hidden="1"/>
    </xf>
    <xf numFmtId="3" fontId="2" fillId="6" borderId="8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9" xfId="0" applyNumberFormat="1" applyFont="1" applyFill="1" applyBorder="1" applyAlignment="1" applyProtection="1">
      <alignment horizontal="right" vertical="center"/>
      <protection hidden="1"/>
    </xf>
    <xf numFmtId="3" fontId="2" fillId="5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7" xfId="0" applyNumberFormat="1" applyFont="1" applyBorder="1" applyAlignment="1" applyProtection="1">
      <alignment horizontal="right" vertical="center"/>
      <protection hidden="1"/>
    </xf>
    <xf numFmtId="3" fontId="2" fillId="0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>
      <alignment vertical="center"/>
    </xf>
    <xf numFmtId="3" fontId="6" fillId="6" borderId="75" xfId="0" applyNumberFormat="1" applyFont="1" applyFill="1" applyBorder="1" applyAlignment="1" applyProtection="1">
      <alignment vertical="center"/>
      <protection hidden="1"/>
    </xf>
    <xf numFmtId="3" fontId="6" fillId="6" borderId="76" xfId="0" applyNumberFormat="1" applyFont="1" applyFill="1" applyBorder="1" applyAlignment="1" applyProtection="1">
      <alignment vertical="center"/>
      <protection hidden="1"/>
    </xf>
    <xf numFmtId="3" fontId="2" fillId="0" borderId="34" xfId="0" applyNumberFormat="1" applyFont="1" applyBorder="1" applyAlignment="1" applyProtection="1">
      <alignment horizontal="left" vertical="center"/>
      <protection hidden="1"/>
    </xf>
    <xf numFmtId="3" fontId="2" fillId="6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5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Border="1" applyAlignment="1" applyProtection="1">
      <alignment horizontal="right" vertical="center"/>
      <protection hidden="1"/>
    </xf>
    <xf numFmtId="3" fontId="2" fillId="0" borderId="17" xfId="0" applyNumberFormat="1" applyFont="1" applyBorder="1" applyAlignment="1" applyProtection="1">
      <alignment horizontal="right" vertical="center"/>
      <protection hidden="1"/>
    </xf>
    <xf numFmtId="3" fontId="2" fillId="0" borderId="19" xfId="0" applyNumberFormat="1" applyFont="1" applyBorder="1" applyAlignment="1" applyProtection="1">
      <alignment horizontal="right" vertical="center"/>
      <protection hidden="1"/>
    </xf>
    <xf numFmtId="3" fontId="2" fillId="0" borderId="16" xfId="0" applyNumberFormat="1" applyFont="1" applyBorder="1" applyAlignment="1" applyProtection="1">
      <alignment horizontal="right" vertical="center"/>
      <protection hidden="1"/>
    </xf>
    <xf numFmtId="3" fontId="2" fillId="0" borderId="47" xfId="0" applyNumberFormat="1" applyFont="1" applyBorder="1" applyAlignment="1" applyProtection="1">
      <alignment horizontal="right" vertical="center"/>
      <protection hidden="1"/>
    </xf>
    <xf numFmtId="3" fontId="6" fillId="5" borderId="32" xfId="0" applyNumberFormat="1" applyFont="1" applyFill="1" applyBorder="1" applyAlignment="1" applyProtection="1">
      <alignment vertical="center"/>
      <protection hidden="1"/>
    </xf>
    <xf numFmtId="3" fontId="2" fillId="6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2" xfId="0" applyNumberFormat="1" applyFont="1" applyFill="1" applyBorder="1" applyAlignment="1" applyProtection="1">
      <alignment vertical="center"/>
      <protection hidden="1"/>
    </xf>
    <xf numFmtId="3" fontId="6" fillId="6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9" xfId="0" applyFont="1" applyFill="1" applyBorder="1" applyAlignment="1" applyProtection="1">
      <alignment horizontal="left" vertical="center"/>
      <protection hidden="1"/>
    </xf>
    <xf numFmtId="3" fontId="6" fillId="8" borderId="43" xfId="0" applyNumberFormat="1" applyFont="1" applyFill="1" applyBorder="1" applyAlignment="1" applyProtection="1">
      <alignment vertical="center"/>
      <protection hidden="1"/>
    </xf>
    <xf numFmtId="3" fontId="6" fillId="8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4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5" xfId="0" applyFont="1" applyFill="1" applyBorder="1" applyAlignment="1" applyProtection="1">
      <alignment horizontal="left" vertical="center"/>
      <protection hidden="1"/>
    </xf>
    <xf numFmtId="0" fontId="2" fillId="8" borderId="7" xfId="0" applyFont="1" applyFill="1" applyBorder="1" applyAlignment="1" applyProtection="1">
      <alignment horizontal="left" vertical="center"/>
      <protection hidden="1"/>
    </xf>
    <xf numFmtId="0" fontId="2" fillId="8" borderId="3" xfId="0" applyFont="1" applyFill="1" applyBorder="1" applyAlignment="1" applyProtection="1">
      <alignment horizontal="left" vertical="center"/>
      <protection hidden="1"/>
    </xf>
    <xf numFmtId="3" fontId="6" fillId="0" borderId="2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3" xfId="0" applyNumberFormat="1" applyFont="1" applyFill="1" applyBorder="1" applyAlignment="1" applyProtection="1">
      <alignment vertical="center"/>
      <protection hidden="1"/>
    </xf>
    <xf numFmtId="0" fontId="2" fillId="6" borderId="20" xfId="0" applyFont="1" applyFill="1" applyBorder="1" applyAlignment="1" applyProtection="1">
      <alignment horizontal="left" vertical="center"/>
      <protection hidden="1"/>
    </xf>
    <xf numFmtId="3" fontId="2" fillId="5" borderId="23" xfId="0" applyNumberFormat="1" applyFont="1" applyFill="1" applyBorder="1" applyAlignment="1" applyProtection="1">
      <alignment vertical="center"/>
      <protection hidden="1"/>
    </xf>
    <xf numFmtId="0" fontId="2" fillId="6" borderId="62" xfId="0" applyFont="1" applyFill="1" applyBorder="1" applyAlignment="1" applyProtection="1">
      <alignment horizontal="left" vertical="center"/>
      <protection hidden="1"/>
    </xf>
    <xf numFmtId="3" fontId="6" fillId="5" borderId="5" xfId="0" applyNumberFormat="1" applyFont="1" applyFill="1" applyBorder="1" applyAlignment="1" applyProtection="1">
      <alignment vertical="center"/>
      <protection hidden="1"/>
    </xf>
    <xf numFmtId="3" fontId="6" fillId="5" borderId="7" xfId="0" applyNumberFormat="1" applyFont="1" applyFill="1" applyBorder="1" applyAlignment="1" applyProtection="1">
      <alignment vertical="center"/>
      <protection hidden="1"/>
    </xf>
    <xf numFmtId="3" fontId="6" fillId="0" borderId="76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69" xfId="0" applyNumberFormat="1" applyFont="1" applyFill="1" applyBorder="1" applyAlignment="1" applyProtection="1">
      <alignment horizontal="right" vertical="center"/>
      <protection hidden="1"/>
    </xf>
    <xf numFmtId="3" fontId="6" fillId="0" borderId="76" xfId="0" applyNumberFormat="1" applyFont="1" applyFill="1" applyBorder="1" applyAlignment="1" applyProtection="1">
      <alignment vertical="center"/>
      <protection hidden="1"/>
    </xf>
    <xf numFmtId="3" fontId="2" fillId="0" borderId="78" xfId="0" applyNumberFormat="1" applyFont="1" applyFill="1" applyBorder="1" applyAlignment="1" applyProtection="1">
      <alignment horizontal="right" vertical="center"/>
      <protection hidden="1"/>
    </xf>
    <xf numFmtId="3" fontId="2" fillId="6" borderId="34" xfId="0" applyNumberFormat="1" applyFont="1" applyFill="1" applyBorder="1" applyAlignment="1" applyProtection="1">
      <alignment vertical="center"/>
      <protection hidden="1"/>
    </xf>
    <xf numFmtId="3" fontId="2" fillId="6" borderId="35" xfId="0" applyNumberFormat="1" applyFont="1" applyFill="1" applyBorder="1" applyAlignment="1" applyProtection="1">
      <alignment vertical="center"/>
      <protection hidden="1"/>
    </xf>
    <xf numFmtId="3" fontId="2" fillId="6" borderId="36" xfId="0" applyNumberFormat="1" applyFont="1" applyFill="1" applyBorder="1" applyAlignment="1" applyProtection="1">
      <alignment vertical="center"/>
      <protection hidden="1"/>
    </xf>
    <xf numFmtId="3" fontId="2" fillId="0" borderId="69" xfId="0" applyNumberFormat="1" applyFont="1" applyFill="1" applyBorder="1" applyAlignment="1" applyProtection="1">
      <alignment horizontal="right" vertical="center"/>
      <protection hidden="1"/>
    </xf>
    <xf numFmtId="3" fontId="6" fillId="7" borderId="0" xfId="0" applyNumberFormat="1" applyFont="1" applyFill="1" applyBorder="1" applyAlignment="1" applyProtection="1">
      <alignment vertical="center"/>
      <protection hidden="1"/>
    </xf>
    <xf numFmtId="3" fontId="6" fillId="6" borderId="34" xfId="0" applyNumberFormat="1" applyFont="1" applyFill="1" applyBorder="1" applyAlignment="1" applyProtection="1">
      <alignment vertical="center"/>
      <protection hidden="1"/>
    </xf>
    <xf numFmtId="3" fontId="6" fillId="7" borderId="40" xfId="0" applyNumberFormat="1" applyFont="1" applyFill="1" applyBorder="1" applyAlignment="1" applyProtection="1">
      <alignment vertical="center"/>
      <protection hidden="1"/>
    </xf>
    <xf numFmtId="3" fontId="2" fillId="0" borderId="86" xfId="0" applyNumberFormat="1" applyFont="1" applyBorder="1" applyAlignment="1" applyProtection="1">
      <alignment horizontal="right" vertical="center"/>
      <protection hidden="1"/>
    </xf>
    <xf numFmtId="3" fontId="6" fillId="6" borderId="35" xfId="0" applyNumberFormat="1" applyFont="1" applyFill="1" applyBorder="1" applyAlignment="1" applyProtection="1">
      <alignment vertical="center"/>
      <protection hidden="1"/>
    </xf>
    <xf numFmtId="3" fontId="6" fillId="6" borderId="86" xfId="0" applyNumberFormat="1" applyFont="1" applyFill="1" applyBorder="1" applyAlignment="1" applyProtection="1">
      <alignment vertical="center"/>
      <protection hidden="1"/>
    </xf>
    <xf numFmtId="3" fontId="6" fillId="7" borderId="41" xfId="0" applyNumberFormat="1" applyFont="1" applyFill="1" applyBorder="1" applyAlignment="1" applyProtection="1">
      <alignment vertical="center"/>
      <protection hidden="1"/>
    </xf>
    <xf numFmtId="3" fontId="6" fillId="6" borderId="36" xfId="0" applyNumberFormat="1" applyFont="1" applyFill="1" applyBorder="1" applyAlignment="1" applyProtection="1">
      <alignment vertical="center"/>
      <protection hidden="1"/>
    </xf>
    <xf numFmtId="3" fontId="6" fillId="6" borderId="61" xfId="0" applyNumberFormat="1" applyFont="1" applyFill="1" applyBorder="1" applyAlignment="1" applyProtection="1">
      <alignment vertical="center"/>
      <protection hidden="1"/>
    </xf>
    <xf numFmtId="3" fontId="6" fillId="6" borderId="49" xfId="0" applyNumberFormat="1" applyFont="1" applyFill="1" applyBorder="1" applyAlignment="1" applyProtection="1">
      <alignment vertical="center"/>
      <protection hidden="1"/>
    </xf>
    <xf numFmtId="3" fontId="6" fillId="6" borderId="51" xfId="0" applyNumberFormat="1" applyFont="1" applyFill="1" applyBorder="1" applyAlignment="1" applyProtection="1">
      <alignment vertical="center"/>
      <protection hidden="1"/>
    </xf>
    <xf numFmtId="3" fontId="6" fillId="6" borderId="52" xfId="0" applyNumberFormat="1" applyFont="1" applyFill="1" applyBorder="1" applyAlignment="1" applyProtection="1">
      <alignment vertical="center"/>
      <protection hidden="1"/>
    </xf>
    <xf numFmtId="3" fontId="2" fillId="0" borderId="43" xfId="0" applyNumberFormat="1" applyFont="1" applyFill="1" applyBorder="1" applyAlignment="1" applyProtection="1">
      <alignment horizontal="right" vertical="center"/>
      <protection hidden="1"/>
    </xf>
    <xf numFmtId="3" fontId="2" fillId="5" borderId="8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4" xfId="0" applyNumberFormat="1" applyFont="1" applyBorder="1" applyAlignment="1" applyProtection="1">
      <alignment horizontal="right" vertical="center"/>
      <protection hidden="1"/>
    </xf>
    <xf numFmtId="3" fontId="2" fillId="4" borderId="8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88" xfId="0" applyNumberFormat="1" applyFont="1" applyFill="1" applyBorder="1" applyAlignment="1" applyProtection="1">
      <alignment vertical="center"/>
      <protection hidden="1"/>
    </xf>
    <xf numFmtId="3" fontId="2" fillId="0" borderId="48" xfId="0" applyNumberFormat="1" applyFont="1" applyBorder="1" applyAlignment="1" applyProtection="1">
      <alignment horizontal="right" vertical="center"/>
      <protection hidden="1"/>
    </xf>
    <xf numFmtId="3" fontId="6" fillId="6" borderId="33" xfId="0" applyNumberFormat="1" applyFont="1" applyFill="1" applyBorder="1" applyAlignment="1" applyProtection="1">
      <alignment vertical="center"/>
      <protection hidden="1"/>
    </xf>
    <xf numFmtId="3" fontId="6" fillId="6" borderId="13" xfId="0" applyNumberFormat="1" applyFont="1" applyFill="1" applyBorder="1" applyAlignment="1" applyProtection="1">
      <alignment vertical="center"/>
      <protection hidden="1"/>
    </xf>
    <xf numFmtId="3" fontId="6" fillId="6" borderId="14" xfId="0" applyNumberFormat="1" applyFont="1" applyFill="1" applyBorder="1" applyAlignment="1" applyProtection="1">
      <alignment vertical="center"/>
      <protection hidden="1"/>
    </xf>
    <xf numFmtId="3" fontId="6" fillId="6" borderId="15" xfId="0" applyNumberFormat="1" applyFont="1" applyFill="1" applyBorder="1" applyAlignment="1" applyProtection="1">
      <alignment vertical="center"/>
      <protection hidden="1"/>
    </xf>
    <xf numFmtId="3" fontId="6" fillId="5" borderId="4" xfId="0" applyNumberFormat="1" applyFont="1" applyFill="1" applyBorder="1" applyAlignment="1" applyProtection="1">
      <alignment vertical="center"/>
      <protection hidden="1"/>
    </xf>
    <xf numFmtId="3" fontId="2" fillId="0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9" xfId="0" applyNumberFormat="1" applyFont="1" applyFill="1" applyBorder="1" applyAlignment="1" applyProtection="1">
      <alignment vertical="center"/>
      <protection hidden="1"/>
    </xf>
    <xf numFmtId="3" fontId="2" fillId="5" borderId="87" xfId="0" applyNumberFormat="1" applyFont="1" applyFill="1" applyBorder="1" applyAlignment="1" applyProtection="1">
      <alignment vertical="center"/>
      <protection hidden="1"/>
    </xf>
    <xf numFmtId="3" fontId="2" fillId="5" borderId="4" xfId="0" applyNumberFormat="1" applyFont="1" applyFill="1" applyBorder="1" applyAlignment="1" applyProtection="1">
      <alignment vertical="center"/>
      <protection hidden="1"/>
    </xf>
    <xf numFmtId="3" fontId="2" fillId="5" borderId="5" xfId="0" applyNumberFormat="1" applyFont="1" applyFill="1" applyBorder="1" applyAlignment="1" applyProtection="1">
      <alignment vertical="center"/>
      <protection hidden="1"/>
    </xf>
    <xf numFmtId="3" fontId="2" fillId="5" borderId="7" xfId="0" applyNumberFormat="1" applyFont="1" applyFill="1" applyBorder="1" applyAlignment="1" applyProtection="1">
      <alignment vertical="center"/>
      <protection hidden="1"/>
    </xf>
    <xf numFmtId="3" fontId="2" fillId="4" borderId="7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0" xfId="0" applyNumberFormat="1" applyFont="1" applyFill="1" applyBorder="1" applyAlignment="1" applyProtection="1">
      <alignment vertical="center"/>
      <protection hidden="1"/>
    </xf>
    <xf numFmtId="3" fontId="2" fillId="5" borderId="71" xfId="0" applyNumberFormat="1" applyFont="1" applyFill="1" applyBorder="1" applyAlignment="1" applyProtection="1">
      <alignment vertical="center"/>
      <protection hidden="1"/>
    </xf>
    <xf numFmtId="3" fontId="2" fillId="5" borderId="57" xfId="0" applyNumberFormat="1" applyFont="1" applyFill="1" applyBorder="1" applyAlignment="1" applyProtection="1">
      <alignment vertical="center"/>
      <protection hidden="1"/>
    </xf>
    <xf numFmtId="3" fontId="2" fillId="6" borderId="9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9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2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3" fontId="2" fillId="8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55" xfId="0" applyNumberFormat="1" applyFont="1" applyFill="1" applyBorder="1" applyAlignment="1" applyProtection="1">
      <alignment vertical="center"/>
      <protection hidden="1"/>
    </xf>
    <xf numFmtId="3" fontId="6" fillId="7" borderId="46" xfId="0" applyNumberFormat="1" applyFont="1" applyFill="1" applyBorder="1" applyAlignment="1" applyProtection="1">
      <alignment vertical="center"/>
      <protection hidden="1"/>
    </xf>
    <xf numFmtId="3" fontId="6" fillId="6" borderId="55" xfId="0" applyNumberFormat="1" applyFont="1" applyFill="1" applyBorder="1" applyAlignment="1" applyProtection="1">
      <alignment vertical="center"/>
      <protection hidden="1"/>
    </xf>
    <xf numFmtId="3" fontId="6" fillId="6" borderId="54" xfId="0" applyNumberFormat="1" applyFont="1" applyFill="1" applyBorder="1" applyAlignment="1" applyProtection="1">
      <alignment vertical="center"/>
      <protection hidden="1"/>
    </xf>
    <xf numFmtId="3" fontId="6" fillId="6" borderId="74" xfId="0" applyNumberFormat="1" applyFont="1" applyFill="1" applyBorder="1" applyAlignment="1" applyProtection="1">
      <alignment vertical="center"/>
      <protection hidden="1"/>
    </xf>
    <xf numFmtId="3" fontId="2" fillId="6" borderId="9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8" xfId="0" applyNumberFormat="1" applyFont="1" applyFill="1" applyBorder="1" applyAlignment="1" applyProtection="1">
      <alignment vertical="center"/>
      <protection hidden="1"/>
    </xf>
    <xf numFmtId="3" fontId="2" fillId="6" borderId="74" xfId="0" applyNumberFormat="1" applyFont="1" applyFill="1" applyBorder="1" applyAlignment="1" applyProtection="1">
      <alignment vertical="center"/>
      <protection hidden="1"/>
    </xf>
    <xf numFmtId="3" fontId="6" fillId="6" borderId="56" xfId="0" applyNumberFormat="1" applyFont="1" applyFill="1" applyBorder="1" applyAlignment="1" applyProtection="1">
      <alignment vertical="center"/>
      <protection hidden="1"/>
    </xf>
    <xf numFmtId="3" fontId="6" fillId="5" borderId="11" xfId="0" applyNumberFormat="1" applyFont="1" applyFill="1" applyBorder="1" applyAlignment="1" applyProtection="1">
      <alignment vertical="center"/>
      <protection hidden="1"/>
    </xf>
    <xf numFmtId="3" fontId="2" fillId="5" borderId="11" xfId="0" applyNumberFormat="1" applyFont="1" applyFill="1" applyBorder="1" applyAlignment="1" applyProtection="1">
      <alignment vertical="center"/>
      <protection hidden="1"/>
    </xf>
    <xf numFmtId="3" fontId="2" fillId="5" borderId="46" xfId="0" applyNumberFormat="1" applyFont="1" applyFill="1" applyBorder="1" applyAlignment="1" applyProtection="1">
      <alignment vertical="center"/>
      <protection hidden="1"/>
    </xf>
    <xf numFmtId="3" fontId="6" fillId="6" borderId="23" xfId="0" applyNumberFormat="1" applyFont="1" applyFill="1" applyBorder="1" applyAlignment="1" applyProtection="1">
      <alignment vertical="center"/>
      <protection hidden="1"/>
    </xf>
    <xf numFmtId="3" fontId="6" fillId="6" borderId="40" xfId="0" applyNumberFormat="1" applyFont="1" applyFill="1" applyBorder="1" applyAlignment="1" applyProtection="1">
      <alignment vertical="center"/>
      <protection hidden="1"/>
    </xf>
    <xf numFmtId="3" fontId="6" fillId="6" borderId="0" xfId="0" applyNumberFormat="1" applyFont="1" applyFill="1" applyBorder="1" applyAlignment="1" applyProtection="1">
      <alignment vertical="center"/>
      <protection hidden="1"/>
    </xf>
    <xf numFmtId="3" fontId="6" fillId="6" borderId="46" xfId="0" applyNumberFormat="1" applyFont="1" applyFill="1" applyBorder="1" applyAlignment="1" applyProtection="1">
      <alignment vertical="center"/>
      <protection hidden="1"/>
    </xf>
    <xf numFmtId="3" fontId="2" fillId="8" borderId="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3" fontId="2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70" xfId="0" applyFont="1" applyFill="1" applyBorder="1" applyAlignment="1" applyProtection="1">
      <alignment horizontal="left" vertical="center"/>
      <protection hidden="1"/>
    </xf>
    <xf numFmtId="0" fontId="2" fillId="9" borderId="5" xfId="0" applyFont="1" applyFill="1" applyBorder="1" applyAlignment="1" applyProtection="1">
      <alignment horizontal="left" vertical="center"/>
      <protection hidden="1"/>
    </xf>
    <xf numFmtId="0" fontId="2" fillId="9" borderId="4" xfId="0" applyFont="1" applyFill="1" applyBorder="1" applyAlignment="1" applyProtection="1">
      <alignment horizontal="left" vertical="center"/>
      <protection hidden="1"/>
    </xf>
    <xf numFmtId="0" fontId="2" fillId="9" borderId="7" xfId="0" applyFont="1" applyFill="1" applyBorder="1" applyAlignment="1" applyProtection="1">
      <alignment horizontal="left" vertical="center"/>
      <protection hidden="1"/>
    </xf>
    <xf numFmtId="0" fontId="2" fillId="9" borderId="3" xfId="0" applyFont="1" applyFill="1" applyBorder="1" applyAlignment="1" applyProtection="1">
      <alignment horizontal="left" vertical="center"/>
      <protection hidden="1"/>
    </xf>
    <xf numFmtId="3" fontId="6" fillId="9" borderId="43" xfId="0" applyNumberFormat="1" applyFont="1" applyFill="1" applyBorder="1" applyAlignment="1" applyProtection="1">
      <alignment vertical="center"/>
      <protection hidden="1"/>
    </xf>
    <xf numFmtId="3" fontId="2" fillId="9" borderId="2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32" xfId="0" applyFont="1" applyFill="1" applyBorder="1" applyAlignment="1" applyProtection="1">
      <alignment horizontal="left" vertical="center"/>
      <protection hidden="1"/>
    </xf>
    <xf numFmtId="0" fontId="2" fillId="9" borderId="8" xfId="0" applyFont="1" applyFill="1" applyBorder="1" applyAlignment="1" applyProtection="1">
      <alignment horizontal="left" vertical="center"/>
      <protection hidden="1"/>
    </xf>
    <xf numFmtId="0" fontId="2" fillId="9" borderId="87" xfId="0" applyFont="1" applyFill="1" applyBorder="1" applyAlignment="1" applyProtection="1">
      <alignment horizontal="left" vertical="center"/>
      <protection hidden="1"/>
    </xf>
    <xf numFmtId="3" fontId="2" fillId="9" borderId="3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5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95" xfId="0" applyFont="1" applyFill="1" applyBorder="1" applyAlignment="1" applyProtection="1">
      <alignment horizontal="left" vertical="center"/>
      <protection hidden="1"/>
    </xf>
    <xf numFmtId="3" fontId="2" fillId="8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8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70" xfId="0" applyFont="1" applyFill="1" applyBorder="1" applyAlignment="1" applyProtection="1">
      <alignment horizontal="left" vertical="center"/>
      <protection hidden="1"/>
    </xf>
    <xf numFmtId="0" fontId="2" fillId="10" borderId="5" xfId="0" applyFont="1" applyFill="1" applyBorder="1" applyAlignment="1" applyProtection="1">
      <alignment horizontal="left" vertical="center"/>
      <protection hidden="1"/>
    </xf>
    <xf numFmtId="0" fontId="2" fillId="10" borderId="4" xfId="0" applyFont="1" applyFill="1" applyBorder="1" applyAlignment="1" applyProtection="1">
      <alignment horizontal="left" vertical="center"/>
      <protection hidden="1"/>
    </xf>
    <xf numFmtId="0" fontId="2" fillId="10" borderId="7" xfId="0" applyFont="1" applyFill="1" applyBorder="1" applyAlignment="1" applyProtection="1">
      <alignment horizontal="left" vertical="center"/>
      <protection hidden="1"/>
    </xf>
    <xf numFmtId="0" fontId="2" fillId="10" borderId="3" xfId="0" applyFont="1" applyFill="1" applyBorder="1" applyAlignment="1" applyProtection="1">
      <alignment horizontal="left" vertical="center"/>
      <protection hidden="1"/>
    </xf>
    <xf numFmtId="0" fontId="2" fillId="10" borderId="11" xfId="0" applyFont="1" applyFill="1" applyBorder="1" applyAlignment="1" applyProtection="1">
      <alignment horizontal="left" vertical="center"/>
      <protection hidden="1"/>
    </xf>
    <xf numFmtId="0" fontId="2" fillId="10" borderId="32" xfId="0" applyFont="1" applyFill="1" applyBorder="1" applyAlignment="1" applyProtection="1">
      <alignment horizontal="left" vertical="center"/>
      <protection hidden="1"/>
    </xf>
    <xf numFmtId="3" fontId="2" fillId="10" borderId="3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3" fontId="2" fillId="10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1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8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7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6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5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87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96" xfId="0" applyFont="1" applyBorder="1" applyAlignment="1" applyProtection="1">
      <alignment horizontal="left" vertical="center"/>
      <protection hidden="1"/>
    </xf>
    <xf numFmtId="3" fontId="2" fillId="0" borderId="97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>
      <alignment vertical="center"/>
    </xf>
    <xf numFmtId="3" fontId="2" fillId="0" borderId="8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21" xfId="0" applyNumberFormat="1" applyFont="1" applyFill="1" applyBorder="1" applyAlignment="1" applyProtection="1">
      <alignment vertical="center"/>
      <protection hidden="1"/>
    </xf>
    <xf numFmtId="3" fontId="6" fillId="5" borderId="44" xfId="0" applyNumberFormat="1" applyFont="1" applyFill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9" borderId="2" xfId="0" applyFont="1" applyFill="1" applyBorder="1" applyAlignment="1" applyProtection="1">
      <alignment horizontal="left" vertical="center"/>
      <protection hidden="1"/>
    </xf>
    <xf numFmtId="3" fontId="6" fillId="7" borderId="98" xfId="0" applyNumberFormat="1" applyFont="1" applyFill="1" applyBorder="1" applyAlignment="1" applyProtection="1">
      <alignment vertical="center"/>
      <protection hidden="1"/>
    </xf>
    <xf numFmtId="3" fontId="2" fillId="0" borderId="99" xfId="0" applyNumberFormat="1" applyFont="1" applyBorder="1" applyAlignment="1" applyProtection="1">
      <alignment horizontal="right" vertical="center"/>
      <protection hidden="1"/>
    </xf>
    <xf numFmtId="3" fontId="6" fillId="6" borderId="99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6" borderId="98" xfId="0" applyNumberFormat="1" applyFont="1" applyFill="1" applyBorder="1" applyAlignment="1" applyProtection="1">
      <alignment vertical="center"/>
      <protection hidden="1"/>
    </xf>
    <xf numFmtId="3" fontId="2" fillId="9" borderId="4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0" borderId="8" xfId="0" applyFont="1" applyFill="1" applyBorder="1" applyAlignment="1" applyProtection="1">
      <alignment horizontal="left" vertical="center"/>
      <protection hidden="1"/>
    </xf>
    <xf numFmtId="3" fontId="6" fillId="6" borderId="3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4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6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94" xfId="0" applyNumberFormat="1" applyFont="1" applyBorder="1" applyAlignment="1" applyProtection="1">
      <alignment horizontal="right" vertical="center"/>
      <protection hidden="1"/>
    </xf>
    <xf numFmtId="3" fontId="2" fillId="0" borderId="53" xfId="0" applyNumberFormat="1" applyFont="1" applyFill="1" applyBorder="1" applyAlignment="1" applyProtection="1">
      <alignment horizontal="right" vertical="center"/>
      <protection hidden="1"/>
    </xf>
    <xf numFmtId="3" fontId="6" fillId="6" borderId="53" xfId="0" applyNumberFormat="1" applyFont="1" applyFill="1" applyBorder="1" applyAlignment="1" applyProtection="1">
      <alignment vertical="center"/>
      <protection hidden="1"/>
    </xf>
    <xf numFmtId="0" fontId="2" fillId="8" borderId="70" xfId="0" applyFont="1" applyFill="1" applyBorder="1" applyAlignment="1" applyProtection="1">
      <alignment horizontal="left" vertical="center"/>
      <protection hidden="1"/>
    </xf>
    <xf numFmtId="3" fontId="2" fillId="5" borderId="8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8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1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3" fontId="2" fillId="10" borderId="10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9" borderId="4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48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9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6" fillId="6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5" borderId="11" xfId="0" quotePrefix="1" applyNumberFormat="1" applyFont="1" applyFill="1" applyBorder="1" applyAlignment="1" applyProtection="1">
      <alignment horizontal="right" vertical="center" wrapText="1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vertical="center"/>
      <protection hidden="1"/>
    </xf>
    <xf numFmtId="3" fontId="7" fillId="0" borderId="4" xfId="0" quotePrefix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2" fillId="0" borderId="101" xfId="0" applyFont="1" applyFill="1" applyBorder="1" applyAlignment="1" applyProtection="1">
      <alignment horizontal="left" vertical="center"/>
      <protection hidden="1"/>
    </xf>
    <xf numFmtId="0" fontId="2" fillId="0" borderId="39" xfId="0" applyFont="1" applyFill="1" applyBorder="1" applyAlignment="1" applyProtection="1">
      <alignment horizontal="left" vertical="center"/>
      <protection hidden="1"/>
    </xf>
    <xf numFmtId="0" fontId="2" fillId="0" borderId="42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2" fillId="10" borderId="102" xfId="0" applyFont="1" applyFill="1" applyBorder="1" applyAlignment="1" applyProtection="1">
      <alignment horizontal="left" vertical="center"/>
      <protection hidden="1"/>
    </xf>
    <xf numFmtId="0" fontId="2" fillId="10" borderId="0" xfId="0" applyFont="1" applyFill="1" applyBorder="1" applyAlignment="1" applyProtection="1">
      <alignment horizontal="left" vertical="center"/>
      <protection hidden="1"/>
    </xf>
    <xf numFmtId="0" fontId="2" fillId="10" borderId="12" xfId="0" applyFont="1" applyFill="1" applyBorder="1" applyAlignment="1" applyProtection="1">
      <alignment horizontal="left" vertical="center"/>
      <protection hidden="1"/>
    </xf>
    <xf numFmtId="0" fontId="2" fillId="9" borderId="9" xfId="0" applyFont="1" applyFill="1" applyBorder="1" applyAlignment="1" applyProtection="1">
      <alignment horizontal="left" vertical="center"/>
      <protection hidden="1"/>
    </xf>
    <xf numFmtId="0" fontId="2" fillId="5" borderId="103" xfId="0" applyFont="1" applyFill="1" applyBorder="1" applyAlignment="1" applyProtection="1">
      <alignment horizontal="left" vertical="center"/>
      <protection hidden="1"/>
    </xf>
    <xf numFmtId="0" fontId="2" fillId="5" borderId="60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6" borderId="104" xfId="0" applyFont="1" applyFill="1" applyBorder="1" applyAlignment="1" applyProtection="1">
      <alignment horizontal="left" vertical="center"/>
      <protection hidden="1"/>
    </xf>
    <xf numFmtId="0" fontId="2" fillId="6" borderId="67" xfId="0" applyFont="1" applyFill="1" applyBorder="1" applyAlignment="1" applyProtection="1">
      <alignment horizontal="left" vertical="center"/>
      <protection hidden="1"/>
    </xf>
    <xf numFmtId="0" fontId="6" fillId="0" borderId="105" xfId="0" applyFont="1" applyBorder="1" applyAlignment="1" applyProtection="1">
      <alignment horizontal="left" vertical="center"/>
      <protection hidden="1"/>
    </xf>
    <xf numFmtId="0" fontId="6" fillId="0" borderId="92" xfId="0" applyFont="1" applyBorder="1" applyAlignment="1" applyProtection="1">
      <alignment horizontal="left" vertical="center"/>
      <protection hidden="1"/>
    </xf>
    <xf numFmtId="0" fontId="2" fillId="6" borderId="106" xfId="0" applyFont="1" applyFill="1" applyBorder="1" applyAlignment="1" applyProtection="1">
      <alignment horizontal="left" vertical="center"/>
      <protection hidden="1"/>
    </xf>
    <xf numFmtId="0" fontId="6" fillId="0" borderId="106" xfId="0" applyFont="1" applyBorder="1" applyAlignment="1" applyProtection="1">
      <alignment horizontal="left" vertical="center"/>
      <protection hidden="1"/>
    </xf>
    <xf numFmtId="0" fontId="6" fillId="0" borderId="62" xfId="0" applyFont="1" applyFill="1" applyBorder="1" applyAlignment="1" applyProtection="1">
      <alignment horizontal="left" vertical="center"/>
      <protection hidden="1"/>
    </xf>
    <xf numFmtId="0" fontId="6" fillId="0" borderId="107" xfId="0" applyFont="1" applyBorder="1" applyAlignment="1" applyProtection="1">
      <alignment horizontal="left" vertical="center"/>
      <protection hidden="1"/>
    </xf>
    <xf numFmtId="0" fontId="6" fillId="0" borderId="108" xfId="0" applyFont="1" applyBorder="1" applyAlignment="1" applyProtection="1">
      <alignment horizontal="left" vertical="center"/>
      <protection hidden="1"/>
    </xf>
    <xf numFmtId="0" fontId="6" fillId="0" borderId="100" xfId="0" applyFont="1" applyFill="1" applyBorder="1" applyAlignment="1" applyProtection="1">
      <alignment horizontal="left" vertical="center"/>
      <protection hidden="1"/>
    </xf>
    <xf numFmtId="0" fontId="2" fillId="6" borderId="105" xfId="0" applyFont="1" applyFill="1" applyBorder="1" applyAlignment="1" applyProtection="1">
      <alignment horizontal="left" vertical="center"/>
      <protection hidden="1"/>
    </xf>
    <xf numFmtId="0" fontId="2" fillId="6" borderId="92" xfId="0" applyFont="1" applyFill="1" applyBorder="1" applyAlignment="1" applyProtection="1">
      <alignment horizontal="left" vertical="center"/>
      <protection hidden="1"/>
    </xf>
    <xf numFmtId="0" fontId="6" fillId="0" borderId="62" xfId="0" applyFont="1" applyFill="1" applyBorder="1" applyAlignment="1" applyProtection="1">
      <alignment horizontal="left" vertical="center" wrapText="1"/>
      <protection hidden="1"/>
    </xf>
    <xf numFmtId="0" fontId="2" fillId="6" borderId="109" xfId="0" applyFont="1" applyFill="1" applyBorder="1" applyAlignment="1" applyProtection="1">
      <alignment horizontal="left" vertical="center"/>
      <protection hidden="1"/>
    </xf>
    <xf numFmtId="0" fontId="2" fillId="6" borderId="110" xfId="0" applyFont="1" applyFill="1" applyBorder="1" applyAlignment="1" applyProtection="1">
      <alignment horizontal="left" vertical="center"/>
      <protection hidden="1"/>
    </xf>
    <xf numFmtId="0" fontId="6" fillId="0" borderId="109" xfId="0" applyFont="1" applyBorder="1" applyAlignment="1" applyProtection="1">
      <alignment horizontal="left" vertical="center"/>
      <protection hidden="1"/>
    </xf>
    <xf numFmtId="0" fontId="6" fillId="0" borderId="110" xfId="0" applyFont="1" applyFill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11" xfId="0" applyFont="1" applyFill="1" applyBorder="1" applyAlignment="1" applyProtection="1">
      <alignment horizontal="left" vertical="center"/>
      <protection hidden="1"/>
    </xf>
    <xf numFmtId="0" fontId="6" fillId="0" borderId="92" xfId="0" applyFont="1" applyFill="1" applyBorder="1" applyAlignment="1" applyProtection="1">
      <alignment horizontal="left" vertical="center"/>
      <protection hidden="1"/>
    </xf>
    <xf numFmtId="0" fontId="2" fillId="6" borderId="62" xfId="0" applyFont="1" applyFill="1" applyBorder="1" applyAlignment="1" applyProtection="1">
      <alignment horizontal="left" vertical="center" wrapText="1"/>
      <protection hidden="1"/>
    </xf>
    <xf numFmtId="0" fontId="6" fillId="0" borderId="112" xfId="0" applyFont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0" fontId="6" fillId="0" borderId="113" xfId="0" applyFont="1" applyFill="1" applyBorder="1" applyAlignment="1" applyProtection="1">
      <alignment horizontal="left" vertical="center"/>
      <protection hidden="1"/>
    </xf>
    <xf numFmtId="0" fontId="6" fillId="0" borderId="114" xfId="0" applyFont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hidden="1"/>
    </xf>
    <xf numFmtId="0" fontId="6" fillId="4" borderId="109" xfId="0" applyFont="1" applyFill="1" applyBorder="1" applyAlignment="1" applyProtection="1">
      <alignment horizontal="left" vertical="center"/>
      <protection hidden="1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6" fillId="3" borderId="103" xfId="0" applyFont="1" applyFill="1" applyBorder="1" applyAlignment="1" applyProtection="1">
      <alignment horizontal="left" vertical="center"/>
      <protection hidden="1"/>
    </xf>
    <xf numFmtId="0" fontId="6" fillId="0" borderId="60" xfId="0" applyFont="1" applyFill="1" applyBorder="1" applyAlignment="1" applyProtection="1">
      <alignment horizontal="left" vertical="center"/>
      <protection hidden="1"/>
    </xf>
    <xf numFmtId="0" fontId="6" fillId="3" borderId="106" xfId="0" applyFont="1" applyFill="1" applyBorder="1" applyAlignment="1" applyProtection="1">
      <alignment horizontal="left" vertical="center"/>
      <protection hidden="1"/>
    </xf>
    <xf numFmtId="0" fontId="6" fillId="4" borderId="103" xfId="0" applyFont="1" applyFill="1" applyBorder="1" applyAlignment="1" applyProtection="1">
      <alignment horizontal="left" vertical="center"/>
      <protection hidden="1"/>
    </xf>
    <xf numFmtId="0" fontId="2" fillId="10" borderId="9" xfId="0" applyFont="1" applyFill="1" applyBorder="1" applyAlignment="1" applyProtection="1">
      <alignment horizontal="left" vertical="center"/>
      <protection hidden="1"/>
    </xf>
    <xf numFmtId="0" fontId="2" fillId="0" borderId="101" xfId="0" applyFont="1" applyBorder="1" applyAlignment="1" applyProtection="1">
      <alignment horizontal="left" vertical="center"/>
      <protection hidden="1"/>
    </xf>
    <xf numFmtId="0" fontId="6" fillId="0" borderId="102" xfId="0" applyFont="1" applyBorder="1" applyAlignment="1" applyProtection="1">
      <alignment horizontal="left" vertical="center"/>
      <protection hidden="1"/>
    </xf>
    <xf numFmtId="0" fontId="2" fillId="5" borderId="9" xfId="0" applyFont="1" applyFill="1" applyBorder="1" applyAlignment="1" applyProtection="1">
      <alignment horizontal="left" vertical="center"/>
      <protection hidden="1"/>
    </xf>
    <xf numFmtId="3" fontId="2" fillId="5" borderId="3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32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5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6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4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11" xfId="0" applyNumberFormat="1" applyFont="1" applyFill="1" applyBorder="1" applyAlignment="1" applyProtection="1">
      <alignment horizontal="right" vertical="center" wrapText="1"/>
      <protection hidden="1"/>
    </xf>
    <xf numFmtId="0" fontId="2" fillId="7" borderId="92" xfId="0" applyFont="1" applyFill="1" applyBorder="1" applyAlignment="1" applyProtection="1">
      <alignment horizontal="left" vertical="center"/>
      <protection hidden="1"/>
    </xf>
    <xf numFmtId="0" fontId="2" fillId="6" borderId="114" xfId="0" applyFont="1" applyFill="1" applyBorder="1" applyAlignment="1" applyProtection="1">
      <alignment horizontal="left" vertical="center"/>
      <protection hidden="1"/>
    </xf>
    <xf numFmtId="0" fontId="6" fillId="0" borderId="115" xfId="0" applyFont="1" applyFill="1" applyBorder="1" applyAlignment="1" applyProtection="1">
      <alignment horizontal="left" vertical="center"/>
      <protection hidden="1"/>
    </xf>
    <xf numFmtId="0" fontId="2" fillId="6" borderId="102" xfId="0" applyFont="1" applyFill="1" applyBorder="1" applyAlignment="1" applyProtection="1">
      <alignment horizontal="left" vertical="center"/>
      <protection hidden="1"/>
    </xf>
    <xf numFmtId="0" fontId="2" fillId="6" borderId="116" xfId="0" applyFont="1" applyFill="1" applyBorder="1" applyAlignment="1" applyProtection="1">
      <alignment horizontal="left" vertical="center"/>
      <protection hidden="1"/>
    </xf>
    <xf numFmtId="0" fontId="2" fillId="11" borderId="9" xfId="0" applyFont="1" applyFill="1" applyBorder="1" applyAlignment="1" applyProtection="1">
      <alignment horizontal="left" vertical="center"/>
      <protection hidden="1"/>
    </xf>
    <xf numFmtId="0" fontId="2" fillId="5" borderId="109" xfId="0" applyFont="1" applyFill="1" applyBorder="1" applyAlignment="1" applyProtection="1">
      <alignment horizontal="left" vertical="center"/>
      <protection hidden="1"/>
    </xf>
    <xf numFmtId="3" fontId="2" fillId="5" borderId="87" xfId="0" applyNumberFormat="1" applyFont="1" applyFill="1" applyBorder="1" applyAlignment="1" applyProtection="1">
      <alignment horizontal="right" vertical="center" wrapText="1"/>
      <protection hidden="1"/>
    </xf>
    <xf numFmtId="3" fontId="2" fillId="5" borderId="7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3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2" fillId="9" borderId="111" xfId="0" applyFont="1" applyFill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2" fillId="5" borderId="111" xfId="0" applyFont="1" applyFill="1" applyBorder="1" applyAlignment="1" applyProtection="1">
      <alignment horizontal="left" vertical="center"/>
      <protection hidden="1"/>
    </xf>
    <xf numFmtId="0" fontId="2" fillId="6" borderId="96" xfId="0" applyFont="1" applyFill="1" applyBorder="1" applyAlignment="1" applyProtection="1">
      <alignment horizontal="left" vertical="center"/>
      <protection hidden="1"/>
    </xf>
    <xf numFmtId="0" fontId="2" fillId="6" borderId="117" xfId="0" applyFont="1" applyFill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10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9" borderId="67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2" fillId="8" borderId="101" xfId="0" applyFont="1" applyFill="1" applyBorder="1" applyAlignment="1" applyProtection="1">
      <alignment horizontal="left" vertical="center"/>
      <protection hidden="1"/>
    </xf>
    <xf numFmtId="0" fontId="2" fillId="5" borderId="104" xfId="0" applyFont="1" applyFill="1" applyBorder="1" applyAlignment="1" applyProtection="1">
      <alignment horizontal="left" vertical="center"/>
      <protection hidden="1"/>
    </xf>
    <xf numFmtId="0" fontId="2" fillId="5" borderId="67" xfId="0" applyFont="1" applyFill="1" applyBorder="1" applyAlignment="1" applyProtection="1">
      <alignment horizontal="left" vertical="center"/>
      <protection hidden="1"/>
    </xf>
    <xf numFmtId="0" fontId="2" fillId="9" borderId="101" xfId="0" applyFont="1" applyFill="1" applyBorder="1" applyAlignment="1" applyProtection="1">
      <alignment horizontal="left" vertical="center"/>
      <protection hidden="1"/>
    </xf>
    <xf numFmtId="0" fontId="2" fillId="9" borderId="39" xfId="0" applyFont="1" applyFill="1" applyBorder="1" applyAlignment="1" applyProtection="1">
      <alignment horizontal="left" vertical="center"/>
      <protection hidden="1"/>
    </xf>
    <xf numFmtId="0" fontId="2" fillId="5" borderId="118" xfId="0" applyFont="1" applyFill="1" applyBorder="1" applyAlignment="1" applyProtection="1">
      <alignment horizontal="left" vertical="center"/>
      <protection hidden="1"/>
    </xf>
    <xf numFmtId="0" fontId="2" fillId="5" borderId="110" xfId="0" applyFont="1" applyFill="1" applyBorder="1" applyAlignment="1" applyProtection="1">
      <alignment horizontal="left" vertical="center"/>
      <protection hidden="1"/>
    </xf>
    <xf numFmtId="0" fontId="2" fillId="4" borderId="92" xfId="0" applyFont="1" applyFill="1" applyBorder="1" applyAlignment="1" applyProtection="1">
      <alignment horizontal="left" vertical="center"/>
      <protection hidden="1"/>
    </xf>
    <xf numFmtId="0" fontId="2" fillId="10" borderId="112" xfId="0" applyFont="1" applyFill="1" applyBorder="1" applyAlignment="1" applyProtection="1">
      <alignment horizontal="left" vertical="center"/>
      <protection hidden="1"/>
    </xf>
    <xf numFmtId="0" fontId="2" fillId="5" borderId="102" xfId="0" applyFont="1" applyFill="1" applyBorder="1" applyAlignment="1" applyProtection="1">
      <alignment horizontal="left" vertical="center"/>
      <protection hidden="1"/>
    </xf>
    <xf numFmtId="0" fontId="2" fillId="5" borderId="119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 wrapText="1"/>
      <protection hidden="1"/>
    </xf>
    <xf numFmtId="0" fontId="6" fillId="0" borderId="62" xfId="0" applyFont="1" applyBorder="1" applyAlignment="1" applyProtection="1">
      <alignment horizontal="left" vertical="center"/>
      <protection hidden="1"/>
    </xf>
    <xf numFmtId="0" fontId="2" fillId="6" borderId="92" xfId="0" applyFont="1" applyFill="1" applyBorder="1" applyAlignment="1" applyProtection="1">
      <alignment horizontal="left" vertical="center" wrapText="1"/>
      <protection hidden="1"/>
    </xf>
    <xf numFmtId="0" fontId="6" fillId="0" borderId="120" xfId="0" applyFont="1" applyBorder="1" applyAlignment="1" applyProtection="1">
      <alignment horizontal="left" vertical="center"/>
      <protection hidden="1"/>
    </xf>
    <xf numFmtId="0" fontId="6" fillId="0" borderId="100" xfId="0" applyFont="1" applyFill="1" applyBorder="1" applyAlignment="1" applyProtection="1">
      <alignment horizontal="left" vertical="center" wrapText="1"/>
      <protection hidden="1"/>
    </xf>
    <xf numFmtId="0" fontId="2" fillId="4" borderId="103" xfId="0" applyFont="1" applyFill="1" applyBorder="1" applyAlignment="1" applyProtection="1">
      <alignment horizontal="left" vertical="center"/>
      <protection hidden="1"/>
    </xf>
    <xf numFmtId="0" fontId="2" fillId="8" borderId="21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6" borderId="61" xfId="0" applyFont="1" applyFill="1" applyBorder="1" applyAlignment="1" applyProtection="1">
      <alignment horizontal="left" vertical="center" wrapText="1"/>
      <protection hidden="1"/>
    </xf>
    <xf numFmtId="0" fontId="6" fillId="0" borderId="17" xfId="0" applyFont="1" applyFill="1" applyBorder="1" applyAlignment="1" applyProtection="1">
      <alignment horizontal="left" vertical="center" wrapText="1"/>
      <protection hidden="1"/>
    </xf>
    <xf numFmtId="0" fontId="2" fillId="6" borderId="13" xfId="0" applyFont="1" applyFill="1" applyBorder="1" applyAlignment="1" applyProtection="1">
      <alignment horizontal="left" vertical="center" wrapText="1"/>
      <protection hidden="1"/>
    </xf>
    <xf numFmtId="0" fontId="6" fillId="0" borderId="34" xfId="0" applyFont="1" applyFill="1" applyBorder="1" applyAlignment="1" applyProtection="1">
      <alignment horizontal="left" vertical="center" wrapText="1"/>
      <protection hidden="1"/>
    </xf>
    <xf numFmtId="0" fontId="2" fillId="6" borderId="34" xfId="0" applyFont="1" applyFill="1" applyBorder="1" applyAlignment="1" applyProtection="1">
      <alignment horizontal="left" vertical="center" wrapText="1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2" fillId="5" borderId="95" xfId="0" applyFont="1" applyFill="1" applyBorder="1" applyAlignment="1" applyProtection="1">
      <alignment horizontal="left" vertical="center"/>
      <protection hidden="1"/>
    </xf>
    <xf numFmtId="3" fontId="2" fillId="9" borderId="1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3" xfId="0" applyFont="1" applyFill="1" applyBorder="1" applyAlignment="1" applyProtection="1">
      <alignment horizontal="left" vertical="center"/>
      <protection hidden="1"/>
    </xf>
    <xf numFmtId="0" fontId="6" fillId="0" borderId="120" xfId="0" applyFont="1" applyFill="1" applyBorder="1" applyAlignment="1" applyProtection="1">
      <alignment horizontal="left" vertical="center"/>
      <protection hidden="1"/>
    </xf>
    <xf numFmtId="3" fontId="6" fillId="0" borderId="66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2" fillId="6" borderId="122" xfId="0" applyNumberFormat="1" applyFont="1" applyFill="1" applyBorder="1" applyAlignment="1" applyProtection="1">
      <alignment vertical="center"/>
      <protection hidden="1"/>
    </xf>
    <xf numFmtId="3" fontId="6" fillId="0" borderId="123" xfId="0" applyNumberFormat="1" applyFont="1" applyFill="1" applyBorder="1" applyAlignment="1" applyProtection="1">
      <alignment vertical="center"/>
      <protection hidden="1"/>
    </xf>
    <xf numFmtId="3" fontId="6" fillId="0" borderId="36" xfId="0" applyNumberFormat="1" applyFont="1" applyFill="1" applyBorder="1" applyAlignment="1" applyProtection="1">
      <alignment vertical="center"/>
      <protection hidden="1"/>
    </xf>
    <xf numFmtId="3" fontId="6" fillId="0" borderId="55" xfId="0" applyNumberFormat="1" applyFont="1" applyFill="1" applyBorder="1" applyAlignment="1" applyProtection="1">
      <alignment vertical="center"/>
      <protection hidden="1"/>
    </xf>
    <xf numFmtId="3" fontId="2" fillId="10" borderId="121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56" xfId="0" applyNumberFormat="1" applyFont="1" applyFill="1" applyBorder="1" applyAlignment="1" applyProtection="1">
      <alignment vertical="center"/>
      <protection hidden="1"/>
    </xf>
    <xf numFmtId="3" fontId="2" fillId="6" borderId="92" xfId="0" applyNumberFormat="1" applyFont="1" applyFill="1" applyBorder="1" applyAlignment="1" applyProtection="1">
      <alignment vertical="center"/>
      <protection hidden="1"/>
    </xf>
    <xf numFmtId="0" fontId="6" fillId="0" borderId="105" xfId="0" applyFont="1" applyFill="1" applyBorder="1" applyAlignment="1" applyProtection="1">
      <alignment horizontal="left" vertical="center"/>
      <protection hidden="1"/>
    </xf>
    <xf numFmtId="3" fontId="6" fillId="6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16" xfId="0" applyNumberFormat="1" applyFont="1" applyFill="1" applyBorder="1" applyAlignment="1" applyProtection="1">
      <alignment vertical="center"/>
      <protection hidden="1"/>
    </xf>
    <xf numFmtId="3" fontId="6" fillId="5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0" xfId="0" applyNumberFormat="1" applyFont="1" applyFill="1" applyBorder="1" applyAlignment="1" applyProtection="1">
      <alignment vertical="center"/>
      <protection hidden="1"/>
    </xf>
    <xf numFmtId="3" fontId="6" fillId="5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81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6" borderId="2" xfId="0" applyFont="1" applyFill="1" applyBorder="1" applyAlignment="1" applyProtection="1">
      <alignment horizontal="left" vertical="center"/>
      <protection hidden="1"/>
    </xf>
    <xf numFmtId="3" fontId="2" fillId="6" borderId="32" xfId="0" applyNumberFormat="1" applyFont="1" applyFill="1" applyBorder="1" applyAlignment="1" applyProtection="1">
      <alignment vertical="center"/>
      <protection hidden="1"/>
    </xf>
    <xf numFmtId="3" fontId="2" fillId="6" borderId="7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97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20" xfId="0" applyFont="1" applyFill="1" applyBorder="1" applyAlignment="1" applyProtection="1">
      <alignment horizontal="left" vertical="center"/>
      <protection hidden="1"/>
    </xf>
    <xf numFmtId="0" fontId="2" fillId="6" borderId="100" xfId="0" applyFont="1" applyFill="1" applyBorder="1" applyAlignment="1" applyProtection="1">
      <alignment horizontal="left" vertical="center"/>
      <protection hidden="1"/>
    </xf>
    <xf numFmtId="3" fontId="2" fillId="6" borderId="78" xfId="0" applyNumberFormat="1" applyFont="1" applyFill="1" applyBorder="1" applyAlignment="1" applyProtection="1">
      <alignment vertical="center"/>
      <protection hidden="1"/>
    </xf>
    <xf numFmtId="3" fontId="2" fillId="6" borderId="28" xfId="0" applyNumberFormat="1" applyFont="1" applyFill="1" applyBorder="1" applyAlignment="1" applyProtection="1">
      <alignment vertical="center"/>
      <protection hidden="1"/>
    </xf>
    <xf numFmtId="3" fontId="2" fillId="6" borderId="27" xfId="0" applyNumberFormat="1" applyFont="1" applyFill="1" applyBorder="1" applyAlignment="1" applyProtection="1">
      <alignment vertical="center"/>
      <protection hidden="1"/>
    </xf>
    <xf numFmtId="3" fontId="2" fillId="6" borderId="38" xfId="0" applyNumberFormat="1" applyFont="1" applyFill="1" applyBorder="1" applyAlignment="1" applyProtection="1">
      <alignment vertical="center"/>
      <protection hidden="1"/>
    </xf>
    <xf numFmtId="3" fontId="2" fillId="6" borderId="66" xfId="0" applyNumberFormat="1" applyFont="1" applyFill="1" applyBorder="1" applyAlignment="1" applyProtection="1">
      <alignment vertical="center"/>
      <protection hidden="1"/>
    </xf>
    <xf numFmtId="3" fontId="2" fillId="0" borderId="7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5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2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4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7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5" borderId="21" xfId="0" applyFont="1" applyFill="1" applyBorder="1" applyAlignment="1" applyProtection="1">
      <alignment horizontal="left" vertical="center" wrapText="1"/>
      <protection hidden="1"/>
    </xf>
    <xf numFmtId="0" fontId="2" fillId="5" borderId="113" xfId="0" applyFont="1" applyFill="1" applyBorder="1" applyAlignment="1" applyProtection="1">
      <alignment horizontal="left" vertical="center"/>
      <protection hidden="1"/>
    </xf>
    <xf numFmtId="3" fontId="2" fillId="5" borderId="8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12" borderId="9" xfId="0" applyFont="1" applyFill="1" applyBorder="1" applyAlignment="1" applyProtection="1">
      <alignment horizontal="left" vertical="center"/>
      <protection hidden="1"/>
    </xf>
    <xf numFmtId="3" fontId="2" fillId="5" borderId="12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5" borderId="12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96" xfId="0" applyFont="1" applyBorder="1" applyAlignment="1" applyProtection="1">
      <alignment horizontal="left" vertical="center"/>
      <protection hidden="1"/>
    </xf>
    <xf numFmtId="3" fontId="2" fillId="0" borderId="76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Border="1" applyAlignment="1" applyProtection="1">
      <alignment horizontal="right" vertical="center"/>
      <protection hidden="1"/>
    </xf>
    <xf numFmtId="3" fontId="2" fillId="0" borderId="126" xfId="0" applyNumberFormat="1" applyFont="1" applyBorder="1" applyAlignment="1" applyProtection="1">
      <alignment horizontal="right" vertical="center"/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3" fontId="2" fillId="0" borderId="15" xfId="0" applyNumberFormat="1" applyFont="1" applyBorder="1" applyAlignment="1" applyProtection="1">
      <alignment horizontal="right" vertical="center"/>
      <protection hidden="1"/>
    </xf>
    <xf numFmtId="3" fontId="2" fillId="0" borderId="10" xfId="0" applyNumberFormat="1" applyFont="1" applyBorder="1" applyAlignment="1" applyProtection="1">
      <alignment horizontal="right" vertical="center"/>
      <protection hidden="1"/>
    </xf>
    <xf numFmtId="3" fontId="2" fillId="0" borderId="56" xfId="0" applyNumberFormat="1" applyFont="1" applyBorder="1" applyAlignment="1" applyProtection="1">
      <alignment horizontal="right" vertical="center"/>
      <protection hidden="1"/>
    </xf>
    <xf numFmtId="3" fontId="6" fillId="6" borderId="78" xfId="0" applyNumberFormat="1" applyFont="1" applyFill="1" applyBorder="1" applyAlignment="1" applyProtection="1">
      <alignment vertical="center"/>
      <protection hidden="1"/>
    </xf>
    <xf numFmtId="3" fontId="6" fillId="6" borderId="28" xfId="0" applyNumberFormat="1" applyFont="1" applyFill="1" applyBorder="1" applyAlignment="1" applyProtection="1">
      <alignment vertical="center"/>
      <protection hidden="1"/>
    </xf>
    <xf numFmtId="3" fontId="6" fillId="6" borderId="29" xfId="0" applyNumberFormat="1" applyFont="1" applyFill="1" applyBorder="1" applyAlignment="1" applyProtection="1">
      <alignment vertical="center"/>
      <protection hidden="1"/>
    </xf>
    <xf numFmtId="3" fontId="6" fillId="6" borderId="27" xfId="0" applyNumberFormat="1" applyFont="1" applyFill="1" applyBorder="1" applyAlignment="1" applyProtection="1">
      <alignment vertical="center"/>
      <protection hidden="1"/>
    </xf>
    <xf numFmtId="3" fontId="6" fillId="6" borderId="38" xfId="0" applyNumberFormat="1" applyFont="1" applyFill="1" applyBorder="1" applyAlignment="1" applyProtection="1">
      <alignment vertical="center"/>
      <protection hidden="1"/>
    </xf>
    <xf numFmtId="3" fontId="6" fillId="6" borderId="66" xfId="0" applyNumberFormat="1" applyFont="1" applyFill="1" applyBorder="1" applyAlignment="1" applyProtection="1">
      <alignment vertical="center"/>
      <protection hidden="1"/>
    </xf>
    <xf numFmtId="3" fontId="2" fillId="6" borderId="88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109" xfId="0" applyFont="1" applyFill="1" applyBorder="1" applyAlignment="1" applyProtection="1">
      <alignment horizontal="left" vertical="center"/>
      <protection hidden="1"/>
    </xf>
    <xf numFmtId="0" fontId="6" fillId="0" borderId="108" xfId="0" applyFont="1" applyFill="1" applyBorder="1" applyAlignment="1" applyProtection="1">
      <alignment horizontal="left" vertical="center"/>
      <protection hidden="1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6" fillId="0" borderId="38" xfId="0" applyNumberFormat="1" applyFont="1" applyFill="1" applyBorder="1" applyAlignment="1" applyProtection="1">
      <alignment vertical="center"/>
      <protection hidden="1"/>
    </xf>
    <xf numFmtId="3" fontId="6" fillId="0" borderId="66" xfId="0" applyNumberFormat="1" applyFont="1" applyFill="1" applyBorder="1" applyAlignment="1" applyProtection="1">
      <alignment vertical="center"/>
      <protection hidden="1"/>
    </xf>
    <xf numFmtId="0" fontId="2" fillId="5" borderId="110" xfId="0" applyFont="1" applyFill="1" applyBorder="1" applyAlignment="1" applyProtection="1">
      <alignment horizontal="left" vertical="center" wrapText="1"/>
      <protection hidden="1"/>
    </xf>
    <xf numFmtId="3" fontId="2" fillId="5" borderId="110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27" xfId="0" applyFont="1" applyFill="1" applyBorder="1" applyAlignment="1" applyProtection="1">
      <alignment horizontal="left" vertical="center" wrapText="1"/>
      <protection hidden="1"/>
    </xf>
    <xf numFmtId="3" fontId="2" fillId="0" borderId="10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3" fontId="6" fillId="5" borderId="64" xfId="0" applyNumberFormat="1" applyFont="1" applyFill="1" applyBorder="1" applyAlignment="1" applyProtection="1">
      <alignment vertical="center"/>
      <protection hidden="1"/>
    </xf>
    <xf numFmtId="3" fontId="6" fillId="0" borderId="45" xfId="0" applyNumberFormat="1" applyFont="1" applyFill="1" applyBorder="1" applyAlignment="1" applyProtection="1">
      <alignment vertical="center"/>
      <protection hidden="1"/>
    </xf>
    <xf numFmtId="3" fontId="2" fillId="13" borderId="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9" borderId="10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10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6" fillId="0" borderId="23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40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0" xfId="0" quotePrefix="1" applyNumberFormat="1" applyFont="1" applyBorder="1" applyAlignment="1" applyProtection="1">
      <alignment horizontal="right" vertical="center" wrapText="1"/>
      <protection hidden="1"/>
    </xf>
    <xf numFmtId="3" fontId="6" fillId="0" borderId="41" xfId="0" quotePrefix="1" applyNumberFormat="1" applyFont="1" applyBorder="1" applyAlignment="1" applyProtection="1">
      <alignment horizontal="right" vertical="center" wrapText="1"/>
      <protection hidden="1"/>
    </xf>
    <xf numFmtId="0" fontId="2" fillId="0" borderId="103" xfId="0" applyFont="1" applyFill="1" applyBorder="1" applyAlignment="1" applyProtection="1">
      <alignment horizontal="left" vertical="center"/>
      <protection hidden="1"/>
    </xf>
    <xf numFmtId="3" fontId="2" fillId="10" borderId="2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6" borderId="105" xfId="0" applyFont="1" applyFill="1" applyBorder="1" applyAlignment="1" applyProtection="1">
      <alignment horizontal="left" vertical="center"/>
      <protection hidden="1"/>
    </xf>
    <xf numFmtId="0" fontId="6" fillId="6" borderId="92" xfId="0" applyFont="1" applyFill="1" applyBorder="1" applyAlignment="1" applyProtection="1">
      <alignment horizontal="left" vertical="center"/>
      <protection hidden="1"/>
    </xf>
    <xf numFmtId="0" fontId="6" fillId="0" borderId="92" xfId="0" applyFont="1" applyFill="1" applyBorder="1" applyAlignment="1" applyProtection="1">
      <alignment horizontal="left" vertical="center" wrapText="1"/>
      <protection hidden="1"/>
    </xf>
    <xf numFmtId="3" fontId="2" fillId="4" borderId="76" xfId="0" applyNumberFormat="1" applyFont="1" applyFill="1" applyBorder="1" applyAlignment="1" applyProtection="1">
      <alignment vertical="center"/>
      <protection hidden="1"/>
    </xf>
    <xf numFmtId="3" fontId="6" fillId="0" borderId="77" xfId="0" applyNumberFormat="1" applyFont="1" applyFill="1" applyBorder="1" applyAlignment="1" applyProtection="1">
      <alignment horizontal="right" vertical="center"/>
      <protection hidden="1"/>
    </xf>
    <xf numFmtId="3" fontId="6" fillId="0" borderId="18" xfId="0" applyNumberFormat="1" applyFont="1" applyFill="1" applyBorder="1" applyAlignment="1" applyProtection="1">
      <alignment horizontal="right" vertical="center"/>
      <protection hidden="1"/>
    </xf>
    <xf numFmtId="3" fontId="6" fillId="0" borderId="17" xfId="0" applyNumberFormat="1" applyFont="1" applyFill="1" applyBorder="1" applyAlignment="1" applyProtection="1">
      <alignment horizontal="right" vertical="center"/>
      <protection hidden="1"/>
    </xf>
    <xf numFmtId="3" fontId="6" fillId="0" borderId="19" xfId="0" applyNumberFormat="1" applyFont="1" applyFill="1" applyBorder="1" applyAlignment="1" applyProtection="1">
      <alignment horizontal="right" vertical="center"/>
      <protection hidden="1"/>
    </xf>
    <xf numFmtId="3" fontId="2" fillId="4" borderId="16" xfId="0" applyNumberFormat="1" applyFont="1" applyFill="1" applyBorder="1" applyAlignment="1" applyProtection="1">
      <alignment horizontal="right" vertical="center"/>
      <protection hidden="1"/>
    </xf>
    <xf numFmtId="3" fontId="2" fillId="4" borderId="47" xfId="0" applyNumberFormat="1" applyFont="1" applyFill="1" applyBorder="1" applyAlignment="1" applyProtection="1">
      <alignment horizontal="right" vertical="center"/>
      <protection hidden="1"/>
    </xf>
    <xf numFmtId="3" fontId="2" fillId="6" borderId="53" xfId="0" applyNumberFormat="1" applyFont="1" applyFill="1" applyBorder="1" applyAlignment="1" applyProtection="1">
      <alignment vertical="center"/>
      <protection hidden="1"/>
    </xf>
    <xf numFmtId="3" fontId="2" fillId="10" borderId="70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9" borderId="95" xfId="0" applyFont="1" applyFill="1" applyBorder="1" applyAlignment="1" applyProtection="1">
      <alignment horizontal="left" vertical="center"/>
      <protection hidden="1"/>
    </xf>
    <xf numFmtId="0" fontId="2" fillId="9" borderId="21" xfId="0" applyFont="1" applyFill="1" applyBorder="1" applyAlignment="1" applyProtection="1">
      <alignment horizontal="left" vertical="center"/>
      <protection hidden="1"/>
    </xf>
    <xf numFmtId="3" fontId="2" fillId="9" borderId="4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0" borderId="109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2" fillId="7" borderId="105" xfId="0" applyFont="1" applyFill="1" applyBorder="1" applyAlignment="1" applyProtection="1">
      <alignment horizontal="left" vertical="center"/>
      <protection hidden="1"/>
    </xf>
    <xf numFmtId="0" fontId="2" fillId="7" borderId="13" xfId="0" applyFont="1" applyFill="1" applyBorder="1" applyAlignment="1" applyProtection="1">
      <alignment horizontal="left" vertical="center" wrapText="1"/>
      <protection hidden="1"/>
    </xf>
    <xf numFmtId="3" fontId="2" fillId="7" borderId="1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5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8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4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6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33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7" borderId="55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0" borderId="65" xfId="0" quotePrefix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>
      <alignment vertical="center"/>
    </xf>
    <xf numFmtId="0" fontId="6" fillId="0" borderId="60" xfId="0" applyFont="1" applyBorder="1" applyAlignment="1" applyProtection="1">
      <alignment horizontal="left" vertical="center"/>
      <protection hidden="1"/>
    </xf>
    <xf numFmtId="3" fontId="6" fillId="5" borderId="70" xfId="0" applyNumberFormat="1" applyFont="1" applyFill="1" applyBorder="1" applyAlignment="1" applyProtection="1">
      <alignment vertical="center"/>
      <protection hidden="1"/>
    </xf>
    <xf numFmtId="3" fontId="6" fillId="5" borderId="3" xfId="0" applyNumberFormat="1" applyFont="1" applyFill="1" applyBorder="1" applyAlignment="1" applyProtection="1">
      <alignment vertical="center"/>
      <protection hidden="1"/>
    </xf>
    <xf numFmtId="3" fontId="6" fillId="6" borderId="10" xfId="0" applyNumberFormat="1" applyFont="1" applyFill="1" applyBorder="1" applyAlignment="1" applyProtection="1">
      <alignment vertical="center"/>
      <protection hidden="1"/>
    </xf>
    <xf numFmtId="3" fontId="2" fillId="0" borderId="53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117" xfId="0" applyFont="1" applyFill="1" applyBorder="1" applyAlignment="1" applyProtection="1">
      <alignment horizontal="left" vertical="center" wrapText="1"/>
      <protection hidden="1"/>
    </xf>
    <xf numFmtId="0" fontId="6" fillId="3" borderId="120" xfId="0" applyFont="1" applyFill="1" applyBorder="1" applyAlignment="1" applyProtection="1">
      <alignment horizontal="left" vertical="center"/>
      <protection hidden="1"/>
    </xf>
    <xf numFmtId="3" fontId="2" fillId="5" borderId="127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28" xfId="0" applyFont="1" applyFill="1" applyBorder="1" applyAlignment="1" applyProtection="1">
      <alignment horizontal="left" vertical="center"/>
      <protection hidden="1"/>
    </xf>
    <xf numFmtId="0" fontId="6" fillId="0" borderId="109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0" fontId="2" fillId="6" borderId="100" xfId="0" applyFont="1" applyFill="1" applyBorder="1" applyAlignment="1" applyProtection="1">
      <alignment horizontal="left" vertical="center" wrapText="1"/>
      <protection hidden="1"/>
    </xf>
    <xf numFmtId="3" fontId="2" fillId="6" borderId="3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7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7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38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129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6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6" borderId="95" xfId="0" applyFont="1" applyFill="1" applyBorder="1" applyAlignment="1" applyProtection="1">
      <alignment horizontal="left" vertical="center"/>
      <protection hidden="1"/>
    </xf>
    <xf numFmtId="3" fontId="2" fillId="6" borderId="64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2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91" xfId="0" quotePrefix="1" applyNumberFormat="1" applyFont="1" applyFill="1" applyBorder="1" applyAlignment="1" applyProtection="1">
      <alignment horizontal="right" vertical="center" wrapText="1"/>
      <protection hidden="1"/>
    </xf>
    <xf numFmtId="3" fontId="2" fillId="6" borderId="65" xfId="0" quotePrefix="1" applyNumberFormat="1" applyFont="1" applyFill="1" applyBorder="1" applyAlignment="1" applyProtection="1">
      <alignment horizontal="right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3" fontId="2" fillId="0" borderId="92" xfId="0" quotePrefix="1" applyNumberFormat="1" applyFont="1" applyFill="1" applyBorder="1" applyAlignment="1" applyProtection="1">
      <alignment horizontal="right" vertical="center" wrapText="1"/>
      <protection hidden="1"/>
    </xf>
    <xf numFmtId="0" fontId="2" fillId="8" borderId="2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 wrapText="1"/>
      <protection hidden="1"/>
    </xf>
    <xf numFmtId="0" fontId="2" fillId="8" borderId="8" xfId="0" applyFont="1" applyFill="1" applyBorder="1" applyAlignment="1" applyProtection="1">
      <alignment horizontal="left" vertical="center" wrapText="1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8" borderId="110" xfId="0" applyFont="1" applyFill="1" applyBorder="1" applyAlignment="1" applyProtection="1">
      <alignment horizontal="left" vertical="center"/>
      <protection hidden="1"/>
    </xf>
    <xf numFmtId="0" fontId="2" fillId="8" borderId="21" xfId="0" applyFont="1" applyFill="1" applyBorder="1" applyAlignment="1" applyProtection="1">
      <alignment horizontal="left" vertical="center"/>
      <protection hidden="1"/>
    </xf>
    <xf numFmtId="0" fontId="2" fillId="8" borderId="48" xfId="0" applyFont="1" applyFill="1" applyBorder="1" applyAlignment="1" applyProtection="1">
      <alignment horizontal="left" vertical="center"/>
      <protection hidden="1"/>
    </xf>
    <xf numFmtId="0" fontId="2" fillId="8" borderId="136" xfId="0" applyFont="1" applyFill="1" applyBorder="1" applyAlignment="1" applyProtection="1">
      <alignment horizontal="left" vertical="center"/>
      <protection hidden="1"/>
    </xf>
    <xf numFmtId="0" fontId="2" fillId="8" borderId="39" xfId="0" applyFont="1" applyFill="1" applyBorder="1" applyAlignment="1" applyProtection="1">
      <alignment horizontal="left" vertical="center"/>
      <protection hidden="1"/>
    </xf>
    <xf numFmtId="0" fontId="2" fillId="8" borderId="42" xfId="0" applyFont="1" applyFill="1" applyBorder="1" applyAlignment="1" applyProtection="1">
      <alignment horizontal="left" vertical="center"/>
      <protection hidden="1"/>
    </xf>
    <xf numFmtId="0" fontId="2" fillId="11" borderId="4" xfId="0" applyFont="1" applyFill="1" applyBorder="1" applyAlignment="1" applyProtection="1">
      <alignment horizontal="left" vertical="center" wrapText="1"/>
      <protection hidden="1"/>
    </xf>
    <xf numFmtId="0" fontId="2" fillId="11" borderId="8" xfId="0" applyFont="1" applyFill="1" applyBorder="1" applyAlignment="1" applyProtection="1">
      <alignment horizontal="left" vertical="center"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0" fontId="2" fillId="8" borderId="110" xfId="0" applyFont="1" applyFill="1" applyBorder="1" applyAlignment="1" applyProtection="1">
      <alignment horizontal="left" vertical="center" wrapText="1"/>
      <protection hidden="1"/>
    </xf>
    <xf numFmtId="0" fontId="2" fillId="8" borderId="21" xfId="0" applyFont="1" applyFill="1" applyBorder="1" applyAlignment="1" applyProtection="1">
      <alignment horizontal="left" vertical="center" wrapText="1"/>
      <protection hidden="1"/>
    </xf>
    <xf numFmtId="0" fontId="2" fillId="8" borderId="48" xfId="0" applyFont="1" applyFill="1" applyBorder="1" applyAlignment="1" applyProtection="1">
      <alignment horizontal="left" vertical="center" wrapText="1"/>
      <protection hidden="1"/>
    </xf>
    <xf numFmtId="0" fontId="2" fillId="11" borderId="2" xfId="0" applyFont="1" applyFill="1" applyBorder="1" applyAlignment="1" applyProtection="1">
      <alignment horizontal="left" vertical="center" wrapText="1"/>
      <protection hidden="1"/>
    </xf>
    <xf numFmtId="3" fontId="3" fillId="0" borderId="131" xfId="0" applyNumberFormat="1" applyFont="1" applyFill="1" applyBorder="1" applyAlignment="1" applyProtection="1">
      <alignment horizontal="right" vertical="center"/>
      <protection hidden="1"/>
    </xf>
    <xf numFmtId="3" fontId="3" fillId="0" borderId="132" xfId="0" applyNumberFormat="1" applyFont="1" applyFill="1" applyBorder="1" applyAlignment="1" applyProtection="1">
      <alignment horizontal="right" vertical="center"/>
      <protection hidden="1"/>
    </xf>
    <xf numFmtId="0" fontId="4" fillId="0" borderId="104" xfId="0" applyFont="1" applyBorder="1" applyAlignment="1" applyProtection="1">
      <alignment horizontal="center" vertical="center" wrapText="1"/>
      <protection hidden="1"/>
    </xf>
    <xf numFmtId="0" fontId="4" fillId="0" borderId="120" xfId="0" applyFont="1" applyBorder="1" applyAlignment="1" applyProtection="1">
      <alignment horizontal="center" vertical="center" wrapText="1"/>
      <protection hidden="1"/>
    </xf>
    <xf numFmtId="0" fontId="7" fillId="0" borderId="67" xfId="0" applyFont="1" applyBorder="1" applyAlignment="1" applyProtection="1">
      <alignment horizontal="center" vertical="center" wrapText="1"/>
      <protection hidden="1"/>
    </xf>
    <xf numFmtId="0" fontId="7" fillId="0" borderId="100" xfId="0" applyFont="1" applyBorder="1" applyAlignment="1" applyProtection="1">
      <alignment horizontal="center" vertical="center" wrapText="1"/>
      <protection hidden="1"/>
    </xf>
    <xf numFmtId="3" fontId="3" fillId="6" borderId="49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37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67" xfId="0" applyNumberFormat="1" applyFont="1" applyBorder="1" applyAlignment="1" applyProtection="1">
      <alignment horizontal="center" vertical="center" wrapText="1"/>
      <protection hidden="1"/>
    </xf>
    <xf numFmtId="3" fontId="3" fillId="0" borderId="100" xfId="0" applyNumberFormat="1" applyFont="1" applyBorder="1" applyAlignment="1" applyProtection="1">
      <alignment horizontal="center" vertical="center" wrapText="1"/>
      <protection hidden="1"/>
    </xf>
    <xf numFmtId="3" fontId="4" fillId="0" borderId="67" xfId="0" applyNumberFormat="1" applyFont="1" applyBorder="1" applyAlignment="1" applyProtection="1">
      <alignment horizontal="center" vertical="center" wrapText="1"/>
      <protection hidden="1"/>
    </xf>
    <xf numFmtId="3" fontId="4" fillId="0" borderId="100" xfId="0" applyNumberFormat="1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right" vertical="center"/>
      <protection hidden="1"/>
    </xf>
    <xf numFmtId="3" fontId="3" fillId="0" borderId="106" xfId="0" applyNumberFormat="1" applyFont="1" applyFill="1" applyBorder="1" applyAlignment="1" applyProtection="1">
      <alignment horizontal="right" vertical="center"/>
      <protection hidden="1"/>
    </xf>
    <xf numFmtId="3" fontId="3" fillId="0" borderId="36" xfId="0" applyNumberFormat="1" applyFont="1" applyFill="1" applyBorder="1" applyAlignment="1" applyProtection="1">
      <alignment horizontal="right" vertical="center"/>
      <protection hidden="1"/>
    </xf>
    <xf numFmtId="3" fontId="3" fillId="0" borderId="107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99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109" xfId="0" applyNumberFormat="1" applyFont="1" applyFill="1" applyBorder="1" applyAlignment="1" applyProtection="1">
      <alignment horizontal="right" vertical="center"/>
      <protection hidden="1"/>
    </xf>
    <xf numFmtId="3" fontId="3" fillId="0" borderId="127" xfId="0" applyNumberFormat="1" applyFont="1" applyFill="1" applyBorder="1" applyAlignment="1" applyProtection="1">
      <alignment horizontal="right" vertical="center"/>
      <protection hidden="1"/>
    </xf>
    <xf numFmtId="3" fontId="3" fillId="0" borderId="105" xfId="0" applyNumberFormat="1" applyFont="1" applyFill="1" applyBorder="1" applyAlignment="1" applyProtection="1">
      <alignment horizontal="right"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3" fontId="3" fillId="6" borderId="135" xfId="0" applyNumberFormat="1" applyFont="1" applyFill="1" applyBorder="1" applyAlignment="1" applyProtection="1">
      <alignment horizontal="center" vertical="center"/>
      <protection hidden="1"/>
    </xf>
    <xf numFmtId="3" fontId="3" fillId="6" borderId="133" xfId="0" applyNumberFormat="1" applyFont="1" applyFill="1" applyBorder="1" applyAlignment="1" applyProtection="1">
      <alignment horizontal="center" vertical="center"/>
      <protection hidden="1"/>
    </xf>
    <xf numFmtId="3" fontId="3" fillId="0" borderId="107" xfId="0" applyNumberFormat="1" applyFont="1" applyFill="1" applyBorder="1" applyAlignment="1" applyProtection="1">
      <alignment horizontal="right" vertical="center"/>
      <protection hidden="1"/>
    </xf>
    <xf numFmtId="3" fontId="3" fillId="0" borderId="99" xfId="0" applyNumberFormat="1" applyFont="1" applyFill="1" applyBorder="1" applyAlignment="1" applyProtection="1">
      <alignment horizontal="right" vertical="center"/>
      <protection hidden="1"/>
    </xf>
    <xf numFmtId="0" fontId="2" fillId="6" borderId="133" xfId="0" applyFont="1" applyFill="1" applyBorder="1" applyAlignment="1" applyProtection="1">
      <alignment horizontal="center" vertical="center" wrapText="1"/>
      <protection hidden="1"/>
    </xf>
    <xf numFmtId="49" fontId="6" fillId="0" borderId="69" xfId="0" applyNumberFormat="1" applyFont="1" applyFill="1" applyBorder="1" applyAlignment="1" applyProtection="1">
      <alignment horizontal="left" vertical="center"/>
      <protection hidden="1"/>
    </xf>
    <xf numFmtId="49" fontId="6" fillId="0" borderId="74" xfId="0" applyNumberFormat="1" applyFont="1" applyFill="1" applyBorder="1" applyAlignment="1" applyProtection="1">
      <alignment horizontal="left" vertical="center"/>
      <protection hidden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3" fillId="0" borderId="52" xfId="0" applyNumberFormat="1" applyFont="1" applyBorder="1" applyAlignment="1" applyProtection="1">
      <alignment horizontal="center" vertical="center" wrapText="1"/>
      <protection hidden="1"/>
    </xf>
    <xf numFmtId="3" fontId="3" fillId="0" borderId="38" xfId="0" applyNumberFormat="1" applyFont="1" applyBorder="1" applyAlignment="1" applyProtection="1">
      <alignment horizontal="center" vertical="center" wrapText="1"/>
      <protection hidden="1"/>
    </xf>
    <xf numFmtId="3" fontId="3" fillId="6" borderId="93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97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34" xfId="0" applyFont="1" applyFill="1" applyBorder="1" applyAlignment="1" applyProtection="1">
      <alignment horizontal="center" vertical="center" wrapText="1"/>
      <protection hidden="1"/>
    </xf>
    <xf numFmtId="49" fontId="6" fillId="0" borderId="76" xfId="0" applyNumberFormat="1" applyFont="1" applyFill="1" applyBorder="1" applyAlignment="1" applyProtection="1">
      <alignment horizontal="left" vertical="center"/>
      <protection hidden="1"/>
    </xf>
    <xf numFmtId="49" fontId="6" fillId="0" borderId="79" xfId="0" applyNumberFormat="1" applyFont="1" applyFill="1" applyBorder="1" applyAlignment="1" applyProtection="1">
      <alignment horizontal="left" vertical="center"/>
      <protection hidden="1"/>
    </xf>
    <xf numFmtId="49" fontId="6" fillId="0" borderId="93" xfId="0" applyNumberFormat="1" applyFont="1" applyFill="1" applyBorder="1" applyAlignment="1" applyProtection="1">
      <alignment horizontal="left" vertical="center"/>
      <protection hidden="1"/>
    </xf>
    <xf numFmtId="49" fontId="6" fillId="0" borderId="69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74" xfId="0" applyNumberFormat="1" applyFont="1" applyFill="1" applyBorder="1" applyAlignment="1" applyProtection="1">
      <alignment horizontal="left" vertical="center" wrapText="1"/>
      <protection hidden="1"/>
    </xf>
    <xf numFmtId="3" fontId="3" fillId="0" borderId="106" xfId="0" quotePrefix="1" applyNumberFormat="1" applyFont="1" applyFill="1" applyBorder="1" applyAlignment="1" applyProtection="1">
      <alignment horizontal="right" vertical="center"/>
      <protection hidden="1"/>
    </xf>
    <xf numFmtId="3" fontId="3" fillId="0" borderId="36" xfId="0" quotePrefix="1" applyNumberFormat="1" applyFont="1" applyFill="1" applyBorder="1" applyAlignment="1" applyProtection="1">
      <alignment horizontal="right" vertical="center"/>
      <protection hidden="1"/>
    </xf>
    <xf numFmtId="49" fontId="6" fillId="0" borderId="69" xfId="0" applyNumberFormat="1" applyFont="1" applyFill="1" applyBorder="1" applyAlignment="1">
      <alignment horizontal="left" vertical="center"/>
    </xf>
    <xf numFmtId="49" fontId="6" fillId="0" borderId="74" xfId="0" applyNumberFormat="1" applyFont="1" applyFill="1" applyBorder="1" applyAlignment="1">
      <alignment horizontal="left" vertical="center"/>
    </xf>
    <xf numFmtId="49" fontId="6" fillId="0" borderId="69" xfId="0" applyNumberFormat="1" applyFont="1" applyFill="1" applyBorder="1" applyAlignment="1" applyProtection="1">
      <alignment vertical="center"/>
      <protection hidden="1"/>
    </xf>
    <xf numFmtId="49" fontId="6" fillId="0" borderId="74" xfId="0" applyNumberFormat="1" applyFont="1" applyFill="1" applyBorder="1" applyAlignment="1" applyProtection="1">
      <alignment vertical="center"/>
      <protection hidden="1"/>
    </xf>
    <xf numFmtId="3" fontId="3" fillId="0" borderId="130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Fill="1" applyBorder="1" applyAlignment="1" applyProtection="1">
      <alignment horizontal="left" vertical="center"/>
      <protection hidden="1"/>
    </xf>
    <xf numFmtId="49" fontId="6" fillId="0" borderId="48" xfId="0" applyNumberFormat="1" applyFont="1" applyFill="1" applyBorder="1" applyAlignment="1" applyProtection="1">
      <alignment horizontal="left" vertical="center"/>
      <protection hidden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2"/>
  <sheetViews>
    <sheetView tabSelected="1" topLeftCell="A607" zoomScale="75" zoomScaleNormal="75" workbookViewId="0">
      <selection activeCell="L635" sqref="L635"/>
    </sheetView>
  </sheetViews>
  <sheetFormatPr defaultRowHeight="12.75"/>
  <cols>
    <col min="1" max="1" width="8.5703125" style="3" customWidth="1"/>
    <col min="2" max="2" width="36.5703125" style="3" customWidth="1"/>
    <col min="3" max="3" width="11.7109375" style="3" customWidth="1"/>
    <col min="4" max="11" width="11.42578125" style="3" customWidth="1"/>
    <col min="12" max="12" width="12.5703125" style="3" customWidth="1"/>
    <col min="13" max="13" width="11.42578125" style="3" customWidth="1"/>
    <col min="14" max="14" width="10.7109375" style="3" customWidth="1"/>
    <col min="15" max="15" width="11.28515625" style="3" customWidth="1"/>
    <col min="16" max="16384" width="9.140625" style="3"/>
  </cols>
  <sheetData>
    <row r="1" spans="1:15" ht="15" customHeight="1" thickBot="1">
      <c r="I1" s="828" t="s">
        <v>16</v>
      </c>
      <c r="J1" s="829"/>
      <c r="K1" s="829"/>
      <c r="L1" s="829"/>
      <c r="M1" s="829"/>
      <c r="N1" s="829"/>
      <c r="O1" s="830"/>
    </row>
    <row r="2" spans="1:15" ht="18" customHeight="1">
      <c r="A2" s="59" t="s">
        <v>167</v>
      </c>
      <c r="B2" s="59"/>
      <c r="C2" s="59"/>
      <c r="D2" s="59"/>
      <c r="E2" s="59"/>
      <c r="F2" s="59"/>
      <c r="G2" s="59"/>
      <c r="H2" s="59"/>
    </row>
    <row r="3" spans="1:15" ht="18" customHeight="1">
      <c r="A3" s="60" t="s">
        <v>168</v>
      </c>
      <c r="B3" s="60"/>
      <c r="C3" s="60"/>
      <c r="D3" s="60"/>
      <c r="E3" s="60"/>
      <c r="F3" s="60"/>
      <c r="G3" s="60"/>
      <c r="H3" s="60"/>
    </row>
    <row r="4" spans="1:15" ht="18" customHeight="1">
      <c r="A4" s="61" t="s">
        <v>169</v>
      </c>
      <c r="B4" s="62"/>
      <c r="C4" s="62"/>
      <c r="D4" s="62"/>
      <c r="E4" s="62"/>
      <c r="F4" s="62"/>
      <c r="G4" s="62"/>
      <c r="H4" s="62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Top="1" thickBot="1">
      <c r="A6" s="246" t="s">
        <v>45</v>
      </c>
      <c r="B6" s="247"/>
      <c r="C6" s="821" t="s">
        <v>156</v>
      </c>
      <c r="D6" s="822"/>
      <c r="E6" s="825" t="s">
        <v>93</v>
      </c>
      <c r="F6" s="825"/>
      <c r="G6" s="825" t="s">
        <v>158</v>
      </c>
      <c r="H6" s="835"/>
      <c r="I6" s="48"/>
      <c r="J6" s="49"/>
      <c r="K6" s="49"/>
      <c r="L6" s="49"/>
      <c r="M6" s="49"/>
      <c r="N6" s="49"/>
      <c r="O6" s="49"/>
    </row>
    <row r="7" spans="1:15" ht="15" customHeight="1">
      <c r="A7" s="837" t="s">
        <v>99</v>
      </c>
      <c r="B7" s="838"/>
      <c r="C7" s="819">
        <f>C106+C164+C178+C197+C255+C267+C282+C299+C313+C327</f>
        <v>357230</v>
      </c>
      <c r="D7" s="820"/>
      <c r="E7" s="819">
        <f>N106+N164+N178+N197+N255+N267+N282+N299+N313+N327</f>
        <v>357866</v>
      </c>
      <c r="F7" s="820"/>
      <c r="G7" s="819">
        <f>O106+O164+O178+O197+O255+O267+O282+O299+O313+O327</f>
        <v>357866</v>
      </c>
      <c r="H7" s="820"/>
      <c r="I7" s="48"/>
      <c r="J7" s="49"/>
      <c r="K7" s="49"/>
      <c r="L7" s="49"/>
      <c r="M7" s="49"/>
      <c r="N7" s="49"/>
      <c r="O7" s="49"/>
    </row>
    <row r="8" spans="1:15" ht="15" customHeight="1">
      <c r="A8" s="836" t="s">
        <v>135</v>
      </c>
      <c r="B8" s="827"/>
      <c r="C8" s="823">
        <f>C52+C91</f>
        <v>622900</v>
      </c>
      <c r="D8" s="824"/>
      <c r="E8" s="823">
        <f>N52+N91</f>
        <v>622900</v>
      </c>
      <c r="F8" s="824"/>
      <c r="G8" s="823">
        <f>O52+O91</f>
        <v>622900</v>
      </c>
      <c r="H8" s="824"/>
      <c r="I8" s="48"/>
      <c r="J8" s="49"/>
      <c r="K8" s="49"/>
      <c r="L8" s="49"/>
      <c r="M8" s="49"/>
      <c r="N8" s="49"/>
      <c r="O8" s="49"/>
    </row>
    <row r="9" spans="1:15" ht="15" customHeight="1">
      <c r="A9" s="839" t="s">
        <v>136</v>
      </c>
      <c r="B9" s="840"/>
      <c r="C9" s="813">
        <f>C360+C569</f>
        <v>139320</v>
      </c>
      <c r="D9" s="814"/>
      <c r="E9" s="813">
        <f>N360+N569</f>
        <v>139320</v>
      </c>
      <c r="F9" s="814"/>
      <c r="G9" s="813">
        <f>O360+O569</f>
        <v>139320</v>
      </c>
      <c r="H9" s="814"/>
      <c r="I9" s="48"/>
      <c r="J9" s="49"/>
      <c r="K9" s="49"/>
      <c r="L9" s="49"/>
      <c r="M9" s="49"/>
      <c r="N9" s="49"/>
      <c r="O9" s="49"/>
    </row>
    <row r="10" spans="1:15" ht="15" customHeight="1">
      <c r="A10" s="845" t="s">
        <v>137</v>
      </c>
      <c r="B10" s="846"/>
      <c r="C10" s="813">
        <f>C120+C212+C397+C582</f>
        <v>539000</v>
      </c>
      <c r="D10" s="814"/>
      <c r="E10" s="813">
        <f>N120+N212+N397+N582</f>
        <v>539000</v>
      </c>
      <c r="F10" s="814"/>
      <c r="G10" s="813">
        <f>O120+O212+O397+O582</f>
        <v>539000</v>
      </c>
      <c r="H10" s="814"/>
      <c r="I10" s="48"/>
      <c r="J10" s="49"/>
      <c r="K10" s="49"/>
      <c r="L10" s="49"/>
      <c r="M10" s="49"/>
      <c r="N10" s="49"/>
      <c r="O10" s="49"/>
    </row>
    <row r="11" spans="1:15" ht="15" customHeight="1">
      <c r="A11" s="843" t="s">
        <v>144</v>
      </c>
      <c r="B11" s="844"/>
      <c r="C11" s="813">
        <f>C31+C443</f>
        <v>5087096</v>
      </c>
      <c r="D11" s="814"/>
      <c r="E11" s="813">
        <f>N31+N443</f>
        <v>5087096</v>
      </c>
      <c r="F11" s="814"/>
      <c r="G11" s="813">
        <f>O31+O443</f>
        <v>5087096</v>
      </c>
      <c r="H11" s="814"/>
      <c r="I11" s="48"/>
      <c r="J11" s="49"/>
      <c r="K11" s="49"/>
      <c r="L11" s="49"/>
      <c r="M11" s="49"/>
      <c r="N11" s="49"/>
      <c r="O11" s="49"/>
    </row>
    <row r="12" spans="1:15" ht="15" customHeight="1">
      <c r="A12" s="826" t="s">
        <v>138</v>
      </c>
      <c r="B12" s="827"/>
      <c r="C12" s="841">
        <f>C149+C477</f>
        <v>0</v>
      </c>
      <c r="D12" s="842"/>
      <c r="E12" s="841">
        <f>N149+N477</f>
        <v>0</v>
      </c>
      <c r="F12" s="842"/>
      <c r="G12" s="841">
        <f>O149+O477</f>
        <v>0</v>
      </c>
      <c r="H12" s="842"/>
      <c r="I12" s="48"/>
      <c r="J12" s="49"/>
      <c r="K12" s="49"/>
      <c r="L12" s="49"/>
      <c r="M12" s="49"/>
      <c r="N12" s="49"/>
      <c r="O12" s="49"/>
    </row>
    <row r="13" spans="1:15" ht="15" customHeight="1">
      <c r="A13" s="839" t="s">
        <v>139</v>
      </c>
      <c r="B13" s="840"/>
      <c r="C13" s="815">
        <f>C501</f>
        <v>25000</v>
      </c>
      <c r="D13" s="816"/>
      <c r="E13" s="815">
        <f>N501</f>
        <v>25000</v>
      </c>
      <c r="F13" s="816"/>
      <c r="G13" s="815">
        <f>O501</f>
        <v>25000</v>
      </c>
      <c r="H13" s="816"/>
      <c r="I13" s="48"/>
      <c r="J13" s="49"/>
      <c r="K13" s="49"/>
      <c r="L13" s="49"/>
      <c r="M13" s="49"/>
      <c r="N13" s="49"/>
      <c r="O13" s="49"/>
    </row>
    <row r="14" spans="1:15" ht="15" customHeight="1">
      <c r="A14" s="826" t="s">
        <v>140</v>
      </c>
      <c r="B14" s="827"/>
      <c r="C14" s="813">
        <f>C506</f>
        <v>0</v>
      </c>
      <c r="D14" s="814"/>
      <c r="E14" s="813">
        <f>N506</f>
        <v>0</v>
      </c>
      <c r="F14" s="814"/>
      <c r="G14" s="813">
        <f>O506</f>
        <v>0</v>
      </c>
      <c r="H14" s="814"/>
      <c r="I14" s="48"/>
      <c r="J14" s="49"/>
      <c r="K14" s="49"/>
      <c r="L14" s="49"/>
      <c r="M14" s="49"/>
      <c r="N14" s="49"/>
      <c r="O14" s="49"/>
    </row>
    <row r="15" spans="1:15" ht="15" customHeight="1">
      <c r="A15" s="826" t="s">
        <v>145</v>
      </c>
      <c r="B15" s="827"/>
      <c r="C15" s="823">
        <f>C335+C517+C561</f>
        <v>30000</v>
      </c>
      <c r="D15" s="824"/>
      <c r="E15" s="823">
        <f>N335+N517+N561</f>
        <v>30000</v>
      </c>
      <c r="F15" s="824"/>
      <c r="G15" s="823">
        <v>30000</v>
      </c>
      <c r="H15" s="824"/>
      <c r="I15" s="48"/>
      <c r="J15" s="49"/>
      <c r="K15" s="49"/>
      <c r="L15" s="49"/>
      <c r="M15" s="49"/>
      <c r="N15" s="49"/>
      <c r="O15" s="49"/>
    </row>
    <row r="16" spans="1:15" ht="15" customHeight="1">
      <c r="A16" s="826" t="s">
        <v>141</v>
      </c>
      <c r="B16" s="827"/>
      <c r="C16" s="823">
        <f>C522+C593</f>
        <v>0</v>
      </c>
      <c r="D16" s="824"/>
      <c r="E16" s="823">
        <f>N522+N593</f>
        <v>0</v>
      </c>
      <c r="F16" s="824"/>
      <c r="G16" s="823">
        <f>O522+O593</f>
        <v>0</v>
      </c>
      <c r="H16" s="824"/>
      <c r="I16" s="48"/>
      <c r="J16" s="49"/>
      <c r="K16" s="49"/>
      <c r="L16" s="49"/>
      <c r="M16" s="49"/>
      <c r="N16" s="49"/>
      <c r="O16" s="49"/>
    </row>
    <row r="17" spans="1:16" ht="15" customHeight="1">
      <c r="A17" s="826" t="s">
        <v>142</v>
      </c>
      <c r="B17" s="827"/>
      <c r="C17" s="823">
        <f>C545+C603</f>
        <v>4000</v>
      </c>
      <c r="D17" s="824"/>
      <c r="E17" s="823">
        <f>N545+N603</f>
        <v>4000</v>
      </c>
      <c r="F17" s="824"/>
      <c r="G17" s="823">
        <f>O545+O603</f>
        <v>4000</v>
      </c>
      <c r="H17" s="824"/>
      <c r="I17" s="48"/>
      <c r="J17" s="49"/>
      <c r="K17" s="49"/>
      <c r="L17" s="49"/>
      <c r="M17" s="49"/>
      <c r="N17" s="49"/>
      <c r="O17" s="49"/>
    </row>
    <row r="18" spans="1:16" ht="15" customHeight="1" thickBot="1">
      <c r="A18" s="848" t="s">
        <v>143</v>
      </c>
      <c r="B18" s="849"/>
      <c r="C18" s="817">
        <f>C154+C245+C551+C611</f>
        <v>0</v>
      </c>
      <c r="D18" s="818"/>
      <c r="E18" s="817">
        <f>N154+N245+N551+N611</f>
        <v>0</v>
      </c>
      <c r="F18" s="818"/>
      <c r="G18" s="817">
        <f>O154+O245+O551+O611</f>
        <v>0</v>
      </c>
      <c r="H18" s="818"/>
      <c r="I18" s="48"/>
      <c r="J18" s="49"/>
      <c r="K18" s="49"/>
      <c r="L18" s="49"/>
      <c r="M18" s="49"/>
      <c r="N18" s="49"/>
      <c r="O18" s="49"/>
    </row>
    <row r="19" spans="1:16" ht="19.5" customHeight="1" thickBot="1">
      <c r="A19" s="47"/>
      <c r="B19" s="53" t="s">
        <v>12</v>
      </c>
      <c r="C19" s="800">
        <f>SUM(C7:D18)</f>
        <v>6804546</v>
      </c>
      <c r="D19" s="801"/>
      <c r="E19" s="800">
        <f>SUM(E7:F18)</f>
        <v>6805182</v>
      </c>
      <c r="F19" s="801"/>
      <c r="G19" s="800">
        <f>SUM(G7:H18)</f>
        <v>6805182</v>
      </c>
      <c r="H19" s="801"/>
      <c r="I19" s="48"/>
      <c r="J19" s="49"/>
      <c r="K19" s="49"/>
      <c r="L19" s="49"/>
      <c r="M19" s="49"/>
      <c r="N19" s="49"/>
      <c r="O19" s="49"/>
    </row>
    <row r="20" spans="1:16" ht="25.5" customHeight="1" thickTop="1" thickBot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80"/>
      <c r="L20" s="812" t="s">
        <v>92</v>
      </c>
      <c r="M20" s="812"/>
      <c r="N20" s="812"/>
      <c r="O20" s="812"/>
    </row>
    <row r="21" spans="1:16" ht="20.25" customHeight="1">
      <c r="A21" s="802" t="s">
        <v>1</v>
      </c>
      <c r="B21" s="804" t="s">
        <v>46</v>
      </c>
      <c r="C21" s="806" t="s">
        <v>156</v>
      </c>
      <c r="D21" s="847" t="s">
        <v>2</v>
      </c>
      <c r="E21" s="831"/>
      <c r="F21" s="831"/>
      <c r="G21" s="831" t="s">
        <v>49</v>
      </c>
      <c r="H21" s="831" t="s">
        <v>3</v>
      </c>
      <c r="I21" s="831" t="s">
        <v>26</v>
      </c>
      <c r="J21" s="831" t="s">
        <v>27</v>
      </c>
      <c r="K21" s="808" t="s">
        <v>0</v>
      </c>
      <c r="L21" s="810" t="s">
        <v>28</v>
      </c>
      <c r="M21" s="808" t="s">
        <v>17</v>
      </c>
      <c r="N21" s="806" t="s">
        <v>94</v>
      </c>
      <c r="O21" s="833" t="s">
        <v>157</v>
      </c>
      <c r="P21" s="7"/>
    </row>
    <row r="22" spans="1:16" ht="37.5" customHeight="1" thickBot="1">
      <c r="A22" s="803"/>
      <c r="B22" s="805"/>
      <c r="C22" s="807"/>
      <c r="D22" s="56" t="s">
        <v>4</v>
      </c>
      <c r="E22" s="57" t="s">
        <v>44</v>
      </c>
      <c r="F22" s="58" t="s">
        <v>5</v>
      </c>
      <c r="G22" s="832"/>
      <c r="H22" s="832"/>
      <c r="I22" s="832"/>
      <c r="J22" s="832"/>
      <c r="K22" s="809"/>
      <c r="L22" s="811"/>
      <c r="M22" s="809"/>
      <c r="N22" s="807"/>
      <c r="O22" s="834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6" s="6" customFormat="1" ht="14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6" s="7" customFormat="1" ht="20.100000000000001" customHeight="1" thickBot="1">
      <c r="A25" s="533" t="s">
        <v>31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5"/>
    </row>
    <row r="26" spans="1:16" s="7" customFormat="1" ht="12" customHeight="1" thickBot="1">
      <c r="A26" s="53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2"/>
    </row>
    <row r="27" spans="1:16" s="7" customFormat="1" ht="20.100000000000001" customHeight="1" thickBot="1">
      <c r="A27" s="537" t="s">
        <v>150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9"/>
    </row>
    <row r="28" spans="1:16" s="7" customFormat="1" ht="15.95" customHeight="1" thickBot="1">
      <c r="A28" s="533" t="s">
        <v>30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5"/>
    </row>
    <row r="29" spans="1:16" ht="15.95" customHeight="1" thickBot="1">
      <c r="A29" s="540" t="s">
        <v>153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41"/>
      <c r="P29" s="7"/>
    </row>
    <row r="30" spans="1:16" ht="15.75" customHeight="1" thickBot="1">
      <c r="A30" s="680" t="s">
        <v>95</v>
      </c>
      <c r="B30" s="781" t="s">
        <v>117</v>
      </c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3"/>
      <c r="P30" s="7"/>
    </row>
    <row r="31" spans="1:16" s="4" customFormat="1" ht="15.95" customHeight="1" thickBot="1">
      <c r="A31" s="541">
        <v>3</v>
      </c>
      <c r="B31" s="542" t="s">
        <v>11</v>
      </c>
      <c r="C31" s="264">
        <f t="shared" ref="C31:O31" si="0">C32+C42</f>
        <v>5075000</v>
      </c>
      <c r="D31" s="284">
        <f t="shared" si="0"/>
        <v>0</v>
      </c>
      <c r="E31" s="285">
        <f t="shared" si="0"/>
        <v>0</v>
      </c>
      <c r="F31" s="304">
        <f t="shared" si="0"/>
        <v>0</v>
      </c>
      <c r="G31" s="157">
        <f t="shared" si="0"/>
        <v>0</v>
      </c>
      <c r="H31" s="157">
        <f t="shared" si="0"/>
        <v>0</v>
      </c>
      <c r="I31" s="157">
        <f t="shared" si="0"/>
        <v>0</v>
      </c>
      <c r="J31" s="157">
        <f t="shared" si="0"/>
        <v>5075000</v>
      </c>
      <c r="K31" s="157">
        <f t="shared" si="0"/>
        <v>0</v>
      </c>
      <c r="L31" s="157">
        <f t="shared" si="0"/>
        <v>0</v>
      </c>
      <c r="M31" s="304">
        <f t="shared" si="0"/>
        <v>0</v>
      </c>
      <c r="N31" s="158">
        <f t="shared" si="0"/>
        <v>5075000</v>
      </c>
      <c r="O31" s="159">
        <f t="shared" si="0"/>
        <v>5075000</v>
      </c>
      <c r="P31" s="752"/>
    </row>
    <row r="32" spans="1:16" s="2" customFormat="1" ht="15.95" customHeight="1" thickBot="1">
      <c r="A32" s="543">
        <v>31</v>
      </c>
      <c r="B32" s="544" t="s">
        <v>7</v>
      </c>
      <c r="C32" s="218">
        <f t="shared" ref="C32:M32" si="1">C33+C37+C39</f>
        <v>4953200</v>
      </c>
      <c r="D32" s="215">
        <f t="shared" si="1"/>
        <v>0</v>
      </c>
      <c r="E32" s="147">
        <f t="shared" si="1"/>
        <v>0</v>
      </c>
      <c r="F32" s="146">
        <f t="shared" si="1"/>
        <v>0</v>
      </c>
      <c r="G32" s="148">
        <f t="shared" si="1"/>
        <v>0</v>
      </c>
      <c r="H32" s="148">
        <f t="shared" si="1"/>
        <v>0</v>
      </c>
      <c r="I32" s="148">
        <f t="shared" si="1"/>
        <v>0</v>
      </c>
      <c r="J32" s="148">
        <f t="shared" si="1"/>
        <v>4953200</v>
      </c>
      <c r="K32" s="148">
        <f t="shared" si="1"/>
        <v>0</v>
      </c>
      <c r="L32" s="148">
        <f t="shared" si="1"/>
        <v>0</v>
      </c>
      <c r="M32" s="146">
        <f t="shared" si="1"/>
        <v>0</v>
      </c>
      <c r="N32" s="110">
        <v>4953200</v>
      </c>
      <c r="O32" s="111">
        <v>4953200</v>
      </c>
      <c r="P32" s="523"/>
    </row>
    <row r="33" spans="1:16" s="2" customFormat="1" ht="14.25" customHeight="1">
      <c r="A33" s="545">
        <v>311</v>
      </c>
      <c r="B33" s="546" t="s">
        <v>18</v>
      </c>
      <c r="C33" s="265">
        <f>SUM(C34:C36)</f>
        <v>3997900</v>
      </c>
      <c r="D33" s="128">
        <f>SUM(D34:D36)</f>
        <v>0</v>
      </c>
      <c r="E33" s="129">
        <f t="shared" ref="E33:M33" si="2">SUM(E34:E36)</f>
        <v>0</v>
      </c>
      <c r="F33" s="199">
        <f t="shared" si="2"/>
        <v>0</v>
      </c>
      <c r="G33" s="130">
        <f t="shared" si="2"/>
        <v>0</v>
      </c>
      <c r="H33" s="130">
        <f t="shared" si="2"/>
        <v>0</v>
      </c>
      <c r="I33" s="130">
        <f t="shared" si="2"/>
        <v>0</v>
      </c>
      <c r="J33" s="130">
        <f t="shared" si="2"/>
        <v>3997900</v>
      </c>
      <c r="K33" s="130">
        <f t="shared" si="2"/>
        <v>0</v>
      </c>
      <c r="L33" s="130">
        <f t="shared" si="2"/>
        <v>0</v>
      </c>
      <c r="M33" s="199">
        <f t="shared" si="2"/>
        <v>0</v>
      </c>
      <c r="N33" s="127">
        <f>SUM(N34:N36)</f>
        <v>0</v>
      </c>
      <c r="O33" s="136">
        <f>SUM(O34:O36)</f>
        <v>0</v>
      </c>
      <c r="P33" s="523"/>
    </row>
    <row r="34" spans="1:16" s="2" customFormat="1" ht="14.25" customHeight="1">
      <c r="A34" s="547">
        <v>3111</v>
      </c>
      <c r="B34" s="548" t="s">
        <v>55</v>
      </c>
      <c r="C34" s="266">
        <f>SUM(D34:M34)</f>
        <v>3970000</v>
      </c>
      <c r="D34" s="286"/>
      <c r="E34" s="118"/>
      <c r="F34" s="117"/>
      <c r="G34" s="119"/>
      <c r="H34" s="119"/>
      <c r="I34" s="119"/>
      <c r="J34" s="119">
        <v>3970000</v>
      </c>
      <c r="K34" s="119"/>
      <c r="L34" s="119"/>
      <c r="M34" s="117"/>
      <c r="N34" s="138"/>
      <c r="O34" s="139"/>
      <c r="P34" s="523"/>
    </row>
    <row r="35" spans="1:16" s="2" customFormat="1" ht="14.25" customHeight="1">
      <c r="A35" s="547">
        <v>3113</v>
      </c>
      <c r="B35" s="548" t="s">
        <v>56</v>
      </c>
      <c r="C35" s="266">
        <f>SUM(D35:M35)</f>
        <v>16000</v>
      </c>
      <c r="D35" s="286"/>
      <c r="E35" s="118"/>
      <c r="F35" s="117"/>
      <c r="G35" s="119"/>
      <c r="H35" s="119"/>
      <c r="I35" s="119"/>
      <c r="J35" s="119">
        <v>16000</v>
      </c>
      <c r="K35" s="119"/>
      <c r="L35" s="119"/>
      <c r="M35" s="117"/>
      <c r="N35" s="138"/>
      <c r="O35" s="139"/>
      <c r="P35" s="523"/>
    </row>
    <row r="36" spans="1:16" s="2" customFormat="1" ht="14.25" customHeight="1">
      <c r="A36" s="547">
        <v>3114</v>
      </c>
      <c r="B36" s="548" t="s">
        <v>57</v>
      </c>
      <c r="C36" s="266">
        <f>SUM(D36:M36)</f>
        <v>11900</v>
      </c>
      <c r="D36" s="286"/>
      <c r="E36" s="118"/>
      <c r="F36" s="117"/>
      <c r="G36" s="119"/>
      <c r="H36" s="119"/>
      <c r="I36" s="119"/>
      <c r="J36" s="119">
        <v>11900</v>
      </c>
      <c r="K36" s="119"/>
      <c r="L36" s="119"/>
      <c r="M36" s="117"/>
      <c r="N36" s="138"/>
      <c r="O36" s="139"/>
      <c r="P36" s="523"/>
    </row>
    <row r="37" spans="1:16" s="2" customFormat="1" ht="14.25" customHeight="1">
      <c r="A37" s="549">
        <v>312</v>
      </c>
      <c r="B37" s="352" t="s">
        <v>6</v>
      </c>
      <c r="C37" s="208">
        <f>C38</f>
        <v>268000</v>
      </c>
      <c r="D37" s="132">
        <f>D38</f>
        <v>0</v>
      </c>
      <c r="E37" s="133">
        <f t="shared" ref="E37:M37" si="3">E38</f>
        <v>0</v>
      </c>
      <c r="F37" s="177">
        <f t="shared" si="3"/>
        <v>0</v>
      </c>
      <c r="G37" s="134">
        <f t="shared" si="3"/>
        <v>0</v>
      </c>
      <c r="H37" s="134">
        <f t="shared" si="3"/>
        <v>0</v>
      </c>
      <c r="I37" s="134">
        <f t="shared" si="3"/>
        <v>0</v>
      </c>
      <c r="J37" s="134">
        <f t="shared" si="3"/>
        <v>268000</v>
      </c>
      <c r="K37" s="134">
        <f t="shared" si="3"/>
        <v>0</v>
      </c>
      <c r="L37" s="134">
        <f t="shared" si="3"/>
        <v>0</v>
      </c>
      <c r="M37" s="177">
        <f t="shared" si="3"/>
        <v>0</v>
      </c>
      <c r="N37" s="131">
        <f>N38</f>
        <v>0</v>
      </c>
      <c r="O37" s="137">
        <f>O38</f>
        <v>0</v>
      </c>
      <c r="P37" s="523"/>
    </row>
    <row r="38" spans="1:16" ht="14.25" customHeight="1">
      <c r="A38" s="550">
        <v>3121</v>
      </c>
      <c r="B38" s="551" t="s">
        <v>6</v>
      </c>
      <c r="C38" s="267">
        <f>SUM(D38:M38)</f>
        <v>268000</v>
      </c>
      <c r="D38" s="287"/>
      <c r="E38" s="88"/>
      <c r="F38" s="87"/>
      <c r="G38" s="89"/>
      <c r="H38" s="89"/>
      <c r="I38" s="89"/>
      <c r="J38" s="89">
        <v>268000</v>
      </c>
      <c r="K38" s="89"/>
      <c r="L38" s="89"/>
      <c r="M38" s="87"/>
      <c r="N38" s="140"/>
      <c r="O38" s="141"/>
      <c r="P38" s="7"/>
    </row>
    <row r="39" spans="1:16" s="2" customFormat="1" ht="14.25" customHeight="1">
      <c r="A39" s="549">
        <v>313</v>
      </c>
      <c r="B39" s="352" t="s">
        <v>19</v>
      </c>
      <c r="C39" s="268">
        <f t="shared" ref="C39:O39" si="4">SUM(C40:C41)</f>
        <v>687300</v>
      </c>
      <c r="D39" s="132">
        <f t="shared" si="4"/>
        <v>0</v>
      </c>
      <c r="E39" s="133">
        <f t="shared" si="4"/>
        <v>0</v>
      </c>
      <c r="F39" s="177">
        <f t="shared" si="4"/>
        <v>0</v>
      </c>
      <c r="G39" s="134">
        <f t="shared" si="4"/>
        <v>0</v>
      </c>
      <c r="H39" s="134">
        <f t="shared" si="4"/>
        <v>0</v>
      </c>
      <c r="I39" s="134">
        <f t="shared" si="4"/>
        <v>0</v>
      </c>
      <c r="J39" s="134">
        <f t="shared" si="4"/>
        <v>687300</v>
      </c>
      <c r="K39" s="134">
        <f t="shared" si="4"/>
        <v>0</v>
      </c>
      <c r="L39" s="134">
        <f t="shared" si="4"/>
        <v>0</v>
      </c>
      <c r="M39" s="177">
        <f t="shared" si="4"/>
        <v>0</v>
      </c>
      <c r="N39" s="131">
        <f t="shared" si="4"/>
        <v>0</v>
      </c>
      <c r="O39" s="137">
        <f t="shared" si="4"/>
        <v>0</v>
      </c>
      <c r="P39" s="523"/>
    </row>
    <row r="40" spans="1:16" ht="14.25" customHeight="1">
      <c r="A40" s="552">
        <v>3132</v>
      </c>
      <c r="B40" s="551" t="s">
        <v>58</v>
      </c>
      <c r="C40" s="267">
        <f>SUM(D40:M40)</f>
        <v>619000</v>
      </c>
      <c r="D40" s="287"/>
      <c r="E40" s="88"/>
      <c r="F40" s="87"/>
      <c r="G40" s="89"/>
      <c r="H40" s="89"/>
      <c r="I40" s="89"/>
      <c r="J40" s="89">
        <v>619000</v>
      </c>
      <c r="K40" s="89"/>
      <c r="L40" s="89"/>
      <c r="M40" s="87"/>
      <c r="N40" s="142"/>
      <c r="O40" s="143"/>
      <c r="P40" s="7"/>
    </row>
    <row r="41" spans="1:16" ht="14.25" customHeight="1" thickBot="1">
      <c r="A41" s="553">
        <v>3133</v>
      </c>
      <c r="B41" s="554" t="s">
        <v>59</v>
      </c>
      <c r="C41" s="269">
        <f>SUM(D41:M41)</f>
        <v>68300</v>
      </c>
      <c r="D41" s="288"/>
      <c r="E41" s="93"/>
      <c r="F41" s="92"/>
      <c r="G41" s="94"/>
      <c r="H41" s="94"/>
      <c r="I41" s="94"/>
      <c r="J41" s="94">
        <v>68300</v>
      </c>
      <c r="K41" s="94"/>
      <c r="L41" s="94"/>
      <c r="M41" s="92"/>
      <c r="N41" s="203"/>
      <c r="O41" s="204"/>
      <c r="P41" s="7"/>
    </row>
    <row r="42" spans="1:16" s="2" customFormat="1" ht="15.95" customHeight="1" thickBot="1">
      <c r="A42" s="636">
        <v>32</v>
      </c>
      <c r="B42" s="617" t="s">
        <v>8</v>
      </c>
      <c r="C42" s="402">
        <f t="shared" ref="C42:M42" si="5">C43+C45</f>
        <v>121800</v>
      </c>
      <c r="D42" s="679">
        <f t="shared" si="5"/>
        <v>0</v>
      </c>
      <c r="E42" s="327">
        <f t="shared" si="5"/>
        <v>0</v>
      </c>
      <c r="F42" s="328">
        <f t="shared" si="5"/>
        <v>0</v>
      </c>
      <c r="G42" s="329">
        <f t="shared" si="5"/>
        <v>0</v>
      </c>
      <c r="H42" s="329">
        <f t="shared" si="5"/>
        <v>0</v>
      </c>
      <c r="I42" s="329">
        <f t="shared" si="5"/>
        <v>0</v>
      </c>
      <c r="J42" s="329">
        <f t="shared" si="5"/>
        <v>121800</v>
      </c>
      <c r="K42" s="329">
        <f t="shared" si="5"/>
        <v>0</v>
      </c>
      <c r="L42" s="329">
        <f t="shared" si="5"/>
        <v>0</v>
      </c>
      <c r="M42" s="328">
        <f t="shared" si="5"/>
        <v>0</v>
      </c>
      <c r="N42" s="262">
        <v>121800</v>
      </c>
      <c r="O42" s="263">
        <v>121800</v>
      </c>
      <c r="P42" s="523"/>
    </row>
    <row r="43" spans="1:16" s="2" customFormat="1" ht="14.25" customHeight="1">
      <c r="A43" s="555">
        <v>321</v>
      </c>
      <c r="B43" s="556" t="s">
        <v>20</v>
      </c>
      <c r="C43" s="270">
        <f t="shared" ref="C43:O43" si="6">SUM(C44:C44)</f>
        <v>110000</v>
      </c>
      <c r="D43" s="290">
        <f t="shared" si="6"/>
        <v>0</v>
      </c>
      <c r="E43" s="152">
        <f t="shared" si="6"/>
        <v>0</v>
      </c>
      <c r="F43" s="151">
        <f t="shared" si="6"/>
        <v>0</v>
      </c>
      <c r="G43" s="153">
        <f t="shared" si="6"/>
        <v>0</v>
      </c>
      <c r="H43" s="153">
        <f t="shared" si="6"/>
        <v>0</v>
      </c>
      <c r="I43" s="153">
        <f t="shared" si="6"/>
        <v>0</v>
      </c>
      <c r="J43" s="153">
        <f t="shared" si="6"/>
        <v>110000</v>
      </c>
      <c r="K43" s="153">
        <f t="shared" si="6"/>
        <v>0</v>
      </c>
      <c r="L43" s="153">
        <f t="shared" si="6"/>
        <v>0</v>
      </c>
      <c r="M43" s="151">
        <f t="shared" si="6"/>
        <v>0</v>
      </c>
      <c r="N43" s="150">
        <f t="shared" si="6"/>
        <v>0</v>
      </c>
      <c r="O43" s="154">
        <f t="shared" si="6"/>
        <v>0</v>
      </c>
      <c r="P43" s="523"/>
    </row>
    <row r="44" spans="1:16" s="2" customFormat="1" ht="14.25" customHeight="1">
      <c r="A44" s="552">
        <v>3212</v>
      </c>
      <c r="B44" s="557" t="s">
        <v>60</v>
      </c>
      <c r="C44" s="206">
        <f>SUM(D44:M44)</f>
        <v>110000</v>
      </c>
      <c r="D44" s="291"/>
      <c r="E44" s="122"/>
      <c r="F44" s="121"/>
      <c r="G44" s="123"/>
      <c r="H44" s="123"/>
      <c r="I44" s="123"/>
      <c r="J44" s="123">
        <v>110000</v>
      </c>
      <c r="K44" s="123"/>
      <c r="L44" s="123"/>
      <c r="M44" s="121"/>
      <c r="N44" s="155"/>
      <c r="O44" s="156"/>
      <c r="P44" s="523"/>
    </row>
    <row r="45" spans="1:16" s="2" customFormat="1" ht="14.25" customHeight="1" thickBot="1">
      <c r="A45" s="558">
        <v>329</v>
      </c>
      <c r="B45" s="559" t="s">
        <v>90</v>
      </c>
      <c r="C45" s="271">
        <f t="shared" ref="C45:O45" si="7">C46</f>
        <v>11800</v>
      </c>
      <c r="D45" s="292">
        <f t="shared" si="7"/>
        <v>0</v>
      </c>
      <c r="E45" s="240">
        <f t="shared" si="7"/>
        <v>0</v>
      </c>
      <c r="F45" s="239">
        <f t="shared" si="7"/>
        <v>0</v>
      </c>
      <c r="G45" s="241">
        <f t="shared" si="7"/>
        <v>0</v>
      </c>
      <c r="H45" s="241">
        <f t="shared" si="7"/>
        <v>0</v>
      </c>
      <c r="I45" s="241">
        <f t="shared" si="7"/>
        <v>0</v>
      </c>
      <c r="J45" s="241">
        <f t="shared" si="7"/>
        <v>11800</v>
      </c>
      <c r="K45" s="241">
        <f t="shared" si="7"/>
        <v>0</v>
      </c>
      <c r="L45" s="241">
        <f t="shared" si="7"/>
        <v>0</v>
      </c>
      <c r="M45" s="239">
        <f t="shared" si="7"/>
        <v>0</v>
      </c>
      <c r="N45" s="237">
        <f t="shared" si="7"/>
        <v>0</v>
      </c>
      <c r="O45" s="238">
        <f t="shared" si="7"/>
        <v>0</v>
      </c>
      <c r="P45" s="523"/>
    </row>
    <row r="46" spans="1:16" s="2" customFormat="1" ht="14.25" customHeight="1" thickBot="1">
      <c r="A46" s="560">
        <v>3295</v>
      </c>
      <c r="B46" s="561" t="s">
        <v>82</v>
      </c>
      <c r="C46" s="107">
        <f>SUM(D46:M46)</f>
        <v>11800</v>
      </c>
      <c r="D46" s="293"/>
      <c r="E46" s="220"/>
      <c r="F46" s="219"/>
      <c r="G46" s="221"/>
      <c r="H46" s="221"/>
      <c r="I46" s="221"/>
      <c r="J46" s="221">
        <v>11800</v>
      </c>
      <c r="K46" s="221"/>
      <c r="L46" s="221"/>
      <c r="M46" s="219"/>
      <c r="N46" s="222"/>
      <c r="O46" s="223"/>
      <c r="P46" s="523"/>
    </row>
    <row r="47" spans="1:16" ht="6" customHeight="1" thickBot="1">
      <c r="A47" s="562"/>
      <c r="B47" s="563"/>
      <c r="C47" s="81"/>
      <c r="D47" s="294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95" customHeight="1" thickBot="1">
      <c r="A48" s="570"/>
      <c r="B48" s="494" t="s">
        <v>154</v>
      </c>
      <c r="C48" s="457">
        <f>C31</f>
        <v>5075000</v>
      </c>
      <c r="D48" s="459">
        <f>D31</f>
        <v>0</v>
      </c>
      <c r="E48" s="445">
        <f t="shared" ref="E48:O48" si="8">E31</f>
        <v>0</v>
      </c>
      <c r="F48" s="432">
        <f t="shared" si="8"/>
        <v>0</v>
      </c>
      <c r="G48" s="446">
        <f t="shared" si="8"/>
        <v>0</v>
      </c>
      <c r="H48" s="446">
        <f t="shared" si="8"/>
        <v>0</v>
      </c>
      <c r="I48" s="446">
        <f t="shared" si="8"/>
        <v>0</v>
      </c>
      <c r="J48" s="446">
        <f t="shared" si="8"/>
        <v>5075000</v>
      </c>
      <c r="K48" s="446">
        <f t="shared" si="8"/>
        <v>0</v>
      </c>
      <c r="L48" s="446">
        <f>L31</f>
        <v>0</v>
      </c>
      <c r="M48" s="432">
        <f>M31</f>
        <v>0</v>
      </c>
      <c r="N48" s="456">
        <f t="shared" si="8"/>
        <v>5075000</v>
      </c>
      <c r="O48" s="460">
        <f t="shared" si="8"/>
        <v>5075000</v>
      </c>
      <c r="P48" s="7"/>
    </row>
    <row r="49" spans="1:16" ht="10.5" customHeight="1" thickBot="1">
      <c r="A49" s="527"/>
      <c r="B49" s="528"/>
      <c r="C49" s="529"/>
      <c r="D49" s="530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2"/>
      <c r="P49" s="7"/>
    </row>
    <row r="50" spans="1:16" ht="15.95" customHeight="1" thickBot="1">
      <c r="A50" s="540" t="s">
        <v>97</v>
      </c>
      <c r="B50" s="435"/>
      <c r="C50" s="432"/>
      <c r="D50" s="440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41"/>
      <c r="P50" s="7"/>
    </row>
    <row r="51" spans="1:16" ht="15.75" customHeight="1" thickBot="1">
      <c r="A51" s="341" t="s">
        <v>98</v>
      </c>
      <c r="B51" s="430" t="s">
        <v>96</v>
      </c>
      <c r="C51" s="34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1"/>
      <c r="P51" s="7"/>
    </row>
    <row r="52" spans="1:16" ht="12" customHeight="1" thickBot="1">
      <c r="A52" s="541">
        <v>3</v>
      </c>
      <c r="B52" s="542" t="s">
        <v>11</v>
      </c>
      <c r="C52" s="272">
        <f>C53+C83</f>
        <v>607900</v>
      </c>
      <c r="D52" s="295">
        <f>D53+D83</f>
        <v>607900</v>
      </c>
      <c r="E52" s="217">
        <f>E53+E83</f>
        <v>0</v>
      </c>
      <c r="F52" s="681">
        <f t="shared" ref="F52:M52" si="9">F53+F83</f>
        <v>0</v>
      </c>
      <c r="G52" s="148">
        <f t="shared" si="9"/>
        <v>0</v>
      </c>
      <c r="H52" s="148">
        <f t="shared" si="9"/>
        <v>0</v>
      </c>
      <c r="I52" s="148">
        <f t="shared" si="9"/>
        <v>0</v>
      </c>
      <c r="J52" s="148">
        <f t="shared" si="9"/>
        <v>0</v>
      </c>
      <c r="K52" s="148">
        <f t="shared" si="9"/>
        <v>0</v>
      </c>
      <c r="L52" s="148">
        <f t="shared" si="9"/>
        <v>0</v>
      </c>
      <c r="M52" s="682">
        <f t="shared" si="9"/>
        <v>0</v>
      </c>
      <c r="N52" s="112">
        <v>607900</v>
      </c>
      <c r="O52" s="113">
        <f>O53+O83</f>
        <v>607900</v>
      </c>
      <c r="P52" s="7"/>
    </row>
    <row r="53" spans="1:16" ht="13.5" customHeight="1" thickBot="1">
      <c r="A53" s="543">
        <v>32</v>
      </c>
      <c r="B53" s="544" t="s">
        <v>8</v>
      </c>
      <c r="C53" s="218">
        <f t="shared" ref="C53:M53" si="10">C54+C58+C65+C75+C77</f>
        <v>602900</v>
      </c>
      <c r="D53" s="215">
        <f t="shared" si="10"/>
        <v>602900</v>
      </c>
      <c r="E53" s="147">
        <f t="shared" si="10"/>
        <v>0</v>
      </c>
      <c r="F53" s="146">
        <f t="shared" si="10"/>
        <v>0</v>
      </c>
      <c r="G53" s="148">
        <f t="shared" si="10"/>
        <v>0</v>
      </c>
      <c r="H53" s="148">
        <f t="shared" si="10"/>
        <v>0</v>
      </c>
      <c r="I53" s="148">
        <f t="shared" si="10"/>
        <v>0</v>
      </c>
      <c r="J53" s="148">
        <f t="shared" si="10"/>
        <v>0</v>
      </c>
      <c r="K53" s="148">
        <f t="shared" si="10"/>
        <v>0</v>
      </c>
      <c r="L53" s="148">
        <f t="shared" si="10"/>
        <v>0</v>
      </c>
      <c r="M53" s="146">
        <f t="shared" si="10"/>
        <v>0</v>
      </c>
      <c r="N53" s="110">
        <v>602900</v>
      </c>
      <c r="O53" s="111">
        <v>602900</v>
      </c>
      <c r="P53" s="7"/>
    </row>
    <row r="54" spans="1:16" s="2" customFormat="1" ht="14.25" customHeight="1">
      <c r="A54" s="545">
        <v>321</v>
      </c>
      <c r="B54" s="546" t="s">
        <v>20</v>
      </c>
      <c r="C54" s="273">
        <f t="shared" ref="C54:O54" si="11">SUM(C55:C57)</f>
        <v>39000</v>
      </c>
      <c r="D54" s="296">
        <f t="shared" si="11"/>
        <v>39000</v>
      </c>
      <c r="E54" s="166">
        <f t="shared" si="11"/>
        <v>0</v>
      </c>
      <c r="F54" s="165">
        <f t="shared" si="11"/>
        <v>0</v>
      </c>
      <c r="G54" s="167">
        <f t="shared" si="11"/>
        <v>0</v>
      </c>
      <c r="H54" s="167">
        <f t="shared" si="11"/>
        <v>0</v>
      </c>
      <c r="I54" s="167">
        <f t="shared" si="11"/>
        <v>0</v>
      </c>
      <c r="J54" s="167">
        <f t="shared" si="11"/>
        <v>0</v>
      </c>
      <c r="K54" s="167">
        <f t="shared" si="11"/>
        <v>0</v>
      </c>
      <c r="L54" s="167">
        <f t="shared" si="11"/>
        <v>0</v>
      </c>
      <c r="M54" s="165">
        <f t="shared" si="11"/>
        <v>0</v>
      </c>
      <c r="N54" s="164">
        <f t="shared" si="11"/>
        <v>0</v>
      </c>
      <c r="O54" s="168">
        <f t="shared" si="11"/>
        <v>0</v>
      </c>
      <c r="P54" s="523"/>
    </row>
    <row r="55" spans="1:16" ht="14.25" customHeight="1">
      <c r="A55" s="552">
        <v>3211</v>
      </c>
      <c r="B55" s="551" t="s">
        <v>91</v>
      </c>
      <c r="C55" s="206">
        <f>SUM(D55:M55)</f>
        <v>31000</v>
      </c>
      <c r="D55" s="291">
        <v>31000</v>
      </c>
      <c r="E55" s="122"/>
      <c r="F55" s="121"/>
      <c r="G55" s="123"/>
      <c r="H55" s="123"/>
      <c r="I55" s="123"/>
      <c r="J55" s="123"/>
      <c r="K55" s="123"/>
      <c r="L55" s="123"/>
      <c r="M55" s="121"/>
      <c r="N55" s="155"/>
      <c r="O55" s="156"/>
      <c r="P55" s="7"/>
    </row>
    <row r="56" spans="1:16" ht="14.25" customHeight="1">
      <c r="A56" s="552">
        <v>3213</v>
      </c>
      <c r="B56" s="551" t="s">
        <v>61</v>
      </c>
      <c r="C56" s="206">
        <f>SUM(D56:M56)</f>
        <v>7000</v>
      </c>
      <c r="D56" s="291">
        <v>7000</v>
      </c>
      <c r="E56" s="122"/>
      <c r="F56" s="121"/>
      <c r="G56" s="123"/>
      <c r="H56" s="123"/>
      <c r="I56" s="123"/>
      <c r="J56" s="123"/>
      <c r="K56" s="123"/>
      <c r="L56" s="123"/>
      <c r="M56" s="121"/>
      <c r="N56" s="155"/>
      <c r="O56" s="156"/>
      <c r="P56" s="7"/>
    </row>
    <row r="57" spans="1:16" ht="14.25" customHeight="1">
      <c r="A57" s="552">
        <v>3214</v>
      </c>
      <c r="B57" s="551" t="s">
        <v>62</v>
      </c>
      <c r="C57" s="206">
        <f>SUM(D57:M57)</f>
        <v>1000</v>
      </c>
      <c r="D57" s="291">
        <v>1000</v>
      </c>
      <c r="E57" s="122"/>
      <c r="F57" s="121"/>
      <c r="G57" s="123"/>
      <c r="H57" s="123"/>
      <c r="I57" s="123"/>
      <c r="J57" s="123"/>
      <c r="K57" s="123"/>
      <c r="L57" s="123"/>
      <c r="M57" s="121"/>
      <c r="N57" s="155"/>
      <c r="O57" s="156"/>
      <c r="P57" s="7"/>
    </row>
    <row r="58" spans="1:16" s="2" customFormat="1" ht="14.25" customHeight="1">
      <c r="A58" s="555">
        <v>322</v>
      </c>
      <c r="B58" s="556" t="s">
        <v>24</v>
      </c>
      <c r="C58" s="274">
        <f>SUM(C59:C64)</f>
        <v>314000</v>
      </c>
      <c r="D58" s="297">
        <f>SUM(D59:D64)</f>
        <v>314000</v>
      </c>
      <c r="E58" s="172">
        <f>SUM(E59:E64)</f>
        <v>0</v>
      </c>
      <c r="F58" s="171">
        <f>SUM(F59:F64)</f>
        <v>0</v>
      </c>
      <c r="G58" s="173">
        <f>SUM(G59:G64)</f>
        <v>0</v>
      </c>
      <c r="H58" s="173">
        <f t="shared" ref="H58:M58" si="12">SUM(H59:H64)</f>
        <v>0</v>
      </c>
      <c r="I58" s="173">
        <f t="shared" si="12"/>
        <v>0</v>
      </c>
      <c r="J58" s="173">
        <f t="shared" si="12"/>
        <v>0</v>
      </c>
      <c r="K58" s="173">
        <f t="shared" si="12"/>
        <v>0</v>
      </c>
      <c r="L58" s="173">
        <f t="shared" si="12"/>
        <v>0</v>
      </c>
      <c r="M58" s="171">
        <f t="shared" si="12"/>
        <v>0</v>
      </c>
      <c r="N58" s="169">
        <f>SUM(N59:N64)</f>
        <v>0</v>
      </c>
      <c r="O58" s="170">
        <f>SUM(O59:O64)</f>
        <v>0</v>
      </c>
      <c r="P58" s="523"/>
    </row>
    <row r="59" spans="1:16" ht="14.25" customHeight="1">
      <c r="A59" s="547">
        <v>3221</v>
      </c>
      <c r="B59" s="564" t="s">
        <v>63</v>
      </c>
      <c r="C59" s="206">
        <f t="shared" ref="C59:C64" si="13">SUM(D59:M59)</f>
        <v>45000</v>
      </c>
      <c r="D59" s="298">
        <v>45000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74"/>
      <c r="O59" s="175"/>
      <c r="P59" s="7"/>
    </row>
    <row r="60" spans="1:16" ht="14.25" customHeight="1">
      <c r="A60" s="547">
        <v>3222</v>
      </c>
      <c r="B60" s="564" t="s">
        <v>64</v>
      </c>
      <c r="C60" s="206">
        <f t="shared" si="13"/>
        <v>0</v>
      </c>
      <c r="D60" s="298"/>
      <c r="E60" s="125"/>
      <c r="F60" s="124"/>
      <c r="G60" s="126"/>
      <c r="H60" s="126"/>
      <c r="I60" s="126"/>
      <c r="J60" s="126"/>
      <c r="K60" s="126"/>
      <c r="L60" s="126"/>
      <c r="M60" s="124"/>
      <c r="N60" s="174"/>
      <c r="O60" s="175"/>
      <c r="P60" s="7"/>
    </row>
    <row r="61" spans="1:16" ht="14.25" customHeight="1">
      <c r="A61" s="547">
        <v>3223</v>
      </c>
      <c r="B61" s="564" t="s">
        <v>65</v>
      </c>
      <c r="C61" s="206">
        <f t="shared" si="13"/>
        <v>218000</v>
      </c>
      <c r="D61" s="298">
        <v>218000</v>
      </c>
      <c r="E61" s="125"/>
      <c r="F61" s="124"/>
      <c r="G61" s="126"/>
      <c r="H61" s="126"/>
      <c r="I61" s="126"/>
      <c r="J61" s="126"/>
      <c r="K61" s="126"/>
      <c r="L61" s="126"/>
      <c r="M61" s="124"/>
      <c r="N61" s="174"/>
      <c r="O61" s="175"/>
      <c r="P61" s="7"/>
    </row>
    <row r="62" spans="1:16" ht="14.25" customHeight="1">
      <c r="A62" s="547">
        <v>3224</v>
      </c>
      <c r="B62" s="564" t="s">
        <v>66</v>
      </c>
      <c r="C62" s="206">
        <f t="shared" si="13"/>
        <v>35000</v>
      </c>
      <c r="D62" s="298">
        <v>35000</v>
      </c>
      <c r="E62" s="125"/>
      <c r="F62" s="124"/>
      <c r="G62" s="126"/>
      <c r="H62" s="126"/>
      <c r="I62" s="126"/>
      <c r="J62" s="126"/>
      <c r="K62" s="126"/>
      <c r="L62" s="126"/>
      <c r="M62" s="124"/>
      <c r="N62" s="174"/>
      <c r="O62" s="175"/>
      <c r="P62" s="7"/>
    </row>
    <row r="63" spans="1:16" ht="14.25" customHeight="1">
      <c r="A63" s="547">
        <v>3225</v>
      </c>
      <c r="B63" s="564" t="s">
        <v>67</v>
      </c>
      <c r="C63" s="206">
        <f t="shared" si="13"/>
        <v>11000</v>
      </c>
      <c r="D63" s="298">
        <v>11000</v>
      </c>
      <c r="E63" s="125"/>
      <c r="F63" s="124"/>
      <c r="G63" s="126"/>
      <c r="H63" s="126"/>
      <c r="I63" s="126"/>
      <c r="J63" s="126"/>
      <c r="K63" s="126"/>
      <c r="L63" s="126"/>
      <c r="M63" s="124"/>
      <c r="N63" s="174"/>
      <c r="O63" s="175"/>
      <c r="P63" s="7"/>
    </row>
    <row r="64" spans="1:16" ht="14.25" customHeight="1">
      <c r="A64" s="547">
        <v>3227</v>
      </c>
      <c r="B64" s="564" t="s">
        <v>68</v>
      </c>
      <c r="C64" s="206">
        <f t="shared" si="13"/>
        <v>5000</v>
      </c>
      <c r="D64" s="298">
        <v>5000</v>
      </c>
      <c r="E64" s="125"/>
      <c r="F64" s="124"/>
      <c r="G64" s="126"/>
      <c r="H64" s="126"/>
      <c r="I64" s="126"/>
      <c r="J64" s="126"/>
      <c r="K64" s="126"/>
      <c r="L64" s="126"/>
      <c r="M64" s="124"/>
      <c r="N64" s="174"/>
      <c r="O64" s="175"/>
      <c r="P64" s="7"/>
    </row>
    <row r="65" spans="1:16" s="2" customFormat="1" ht="14.25" customHeight="1">
      <c r="A65" s="549">
        <v>323</v>
      </c>
      <c r="B65" s="352" t="s">
        <v>21</v>
      </c>
      <c r="C65" s="275">
        <f>SUM(C66:C74)</f>
        <v>210400</v>
      </c>
      <c r="D65" s="132">
        <f>SUM(D66:D74)</f>
        <v>210400</v>
      </c>
      <c r="E65" s="133">
        <f>SUM(E66:E74)</f>
        <v>0</v>
      </c>
      <c r="F65" s="177">
        <f>SUM(F66:F74)</f>
        <v>0</v>
      </c>
      <c r="G65" s="134">
        <f>SUM(G66:G74)</f>
        <v>0</v>
      </c>
      <c r="H65" s="134">
        <f t="shared" ref="H65:M65" si="14">SUM(H66:H74)</f>
        <v>0</v>
      </c>
      <c r="I65" s="134">
        <f t="shared" si="14"/>
        <v>0</v>
      </c>
      <c r="J65" s="134">
        <f t="shared" si="14"/>
        <v>0</v>
      </c>
      <c r="K65" s="134">
        <f t="shared" si="14"/>
        <v>0</v>
      </c>
      <c r="L65" s="134">
        <f t="shared" si="14"/>
        <v>0</v>
      </c>
      <c r="M65" s="177">
        <f t="shared" si="14"/>
        <v>0</v>
      </c>
      <c r="N65" s="131">
        <f>SUM(N66:N74)</f>
        <v>0</v>
      </c>
      <c r="O65" s="137">
        <f>SUM(O66:O74)</f>
        <v>0</v>
      </c>
      <c r="P65" s="523"/>
    </row>
    <row r="66" spans="1:16" ht="14.25" customHeight="1">
      <c r="A66" s="550">
        <v>3231</v>
      </c>
      <c r="B66" s="551" t="s">
        <v>69</v>
      </c>
      <c r="C66" s="206">
        <f t="shared" ref="C66:C74" si="15">SUM(D66:M66)</f>
        <v>19000</v>
      </c>
      <c r="D66" s="287">
        <v>19000</v>
      </c>
      <c r="E66" s="88"/>
      <c r="F66" s="87"/>
      <c r="G66" s="89"/>
      <c r="H66" s="89"/>
      <c r="I66" s="89"/>
      <c r="J66" s="89"/>
      <c r="K66" s="89"/>
      <c r="L66" s="89"/>
      <c r="M66" s="87"/>
      <c r="N66" s="142"/>
      <c r="O66" s="143"/>
      <c r="P66" s="7"/>
    </row>
    <row r="67" spans="1:16" ht="14.25" customHeight="1">
      <c r="A67" s="550">
        <v>3232</v>
      </c>
      <c r="B67" s="551" t="s">
        <v>70</v>
      </c>
      <c r="C67" s="206">
        <f t="shared" si="15"/>
        <v>47000</v>
      </c>
      <c r="D67" s="287">
        <v>47000</v>
      </c>
      <c r="E67" s="88"/>
      <c r="F67" s="87"/>
      <c r="G67" s="89"/>
      <c r="H67" s="89"/>
      <c r="I67" s="89"/>
      <c r="J67" s="89"/>
      <c r="K67" s="89"/>
      <c r="L67" s="89"/>
      <c r="M67" s="87"/>
      <c r="N67" s="142"/>
      <c r="O67" s="143"/>
      <c r="P67" s="7"/>
    </row>
    <row r="68" spans="1:16" ht="14.25" customHeight="1">
      <c r="A68" s="550">
        <v>3233</v>
      </c>
      <c r="B68" s="551" t="s">
        <v>71</v>
      </c>
      <c r="C68" s="206">
        <f t="shared" si="15"/>
        <v>5400</v>
      </c>
      <c r="D68" s="287">
        <v>5400</v>
      </c>
      <c r="E68" s="88"/>
      <c r="F68" s="87"/>
      <c r="G68" s="89"/>
      <c r="H68" s="89"/>
      <c r="I68" s="89"/>
      <c r="J68" s="89"/>
      <c r="K68" s="89"/>
      <c r="L68" s="89"/>
      <c r="M68" s="87"/>
      <c r="N68" s="142"/>
      <c r="O68" s="143"/>
      <c r="P68" s="7"/>
    </row>
    <row r="69" spans="1:16" ht="14.25" customHeight="1">
      <c r="A69" s="550">
        <v>3234</v>
      </c>
      <c r="B69" s="551" t="s">
        <v>72</v>
      </c>
      <c r="C69" s="206">
        <f t="shared" si="15"/>
        <v>55000</v>
      </c>
      <c r="D69" s="287">
        <v>55000</v>
      </c>
      <c r="E69" s="88"/>
      <c r="F69" s="87"/>
      <c r="G69" s="89"/>
      <c r="H69" s="89"/>
      <c r="I69" s="89"/>
      <c r="J69" s="89"/>
      <c r="K69" s="89"/>
      <c r="L69" s="89"/>
      <c r="M69" s="87"/>
      <c r="N69" s="142"/>
      <c r="O69" s="143"/>
      <c r="P69" s="7"/>
    </row>
    <row r="70" spans="1:16" ht="14.25" customHeight="1">
      <c r="A70" s="550">
        <v>3235</v>
      </c>
      <c r="B70" s="551" t="s">
        <v>73</v>
      </c>
      <c r="C70" s="206">
        <f t="shared" si="15"/>
        <v>12000</v>
      </c>
      <c r="D70" s="287">
        <v>12000</v>
      </c>
      <c r="E70" s="88"/>
      <c r="F70" s="87"/>
      <c r="G70" s="89"/>
      <c r="H70" s="89"/>
      <c r="I70" s="89"/>
      <c r="J70" s="89"/>
      <c r="K70" s="89"/>
      <c r="L70" s="89"/>
      <c r="M70" s="87"/>
      <c r="N70" s="142"/>
      <c r="O70" s="143"/>
      <c r="P70" s="7"/>
    </row>
    <row r="71" spans="1:16" ht="14.25" customHeight="1">
      <c r="A71" s="550">
        <v>3236</v>
      </c>
      <c r="B71" s="551" t="s">
        <v>74</v>
      </c>
      <c r="C71" s="206">
        <f t="shared" si="15"/>
        <v>19000</v>
      </c>
      <c r="D71" s="287">
        <v>19000</v>
      </c>
      <c r="E71" s="88"/>
      <c r="F71" s="87"/>
      <c r="G71" s="89"/>
      <c r="H71" s="89"/>
      <c r="I71" s="89"/>
      <c r="J71" s="89"/>
      <c r="K71" s="89"/>
      <c r="L71" s="89"/>
      <c r="M71" s="87"/>
      <c r="N71" s="142"/>
      <c r="O71" s="143"/>
      <c r="P71" s="7"/>
    </row>
    <row r="72" spans="1:16" ht="14.25" customHeight="1">
      <c r="A72" s="550">
        <v>3237</v>
      </c>
      <c r="B72" s="551" t="s">
        <v>75</v>
      </c>
      <c r="C72" s="206">
        <f t="shared" si="15"/>
        <v>8000</v>
      </c>
      <c r="D72" s="287">
        <v>8000</v>
      </c>
      <c r="E72" s="88"/>
      <c r="F72" s="87"/>
      <c r="G72" s="89"/>
      <c r="H72" s="89"/>
      <c r="I72" s="89"/>
      <c r="J72" s="89"/>
      <c r="K72" s="89"/>
      <c r="L72" s="89"/>
      <c r="M72" s="87"/>
      <c r="N72" s="142"/>
      <c r="O72" s="143"/>
      <c r="P72" s="7"/>
    </row>
    <row r="73" spans="1:16" ht="14.25" customHeight="1">
      <c r="A73" s="550">
        <v>3238</v>
      </c>
      <c r="B73" s="551" t="s">
        <v>76</v>
      </c>
      <c r="C73" s="206">
        <f t="shared" si="15"/>
        <v>30000</v>
      </c>
      <c r="D73" s="287">
        <v>30000</v>
      </c>
      <c r="E73" s="88"/>
      <c r="F73" s="87"/>
      <c r="G73" s="89"/>
      <c r="H73" s="89"/>
      <c r="I73" s="89"/>
      <c r="J73" s="89"/>
      <c r="K73" s="89"/>
      <c r="L73" s="89"/>
      <c r="M73" s="87"/>
      <c r="N73" s="142"/>
      <c r="O73" s="143"/>
      <c r="P73" s="7"/>
    </row>
    <row r="74" spans="1:16" ht="14.25" customHeight="1">
      <c r="A74" s="550">
        <v>3239</v>
      </c>
      <c r="B74" s="551" t="s">
        <v>77</v>
      </c>
      <c r="C74" s="206">
        <f t="shared" si="15"/>
        <v>15000</v>
      </c>
      <c r="D74" s="287">
        <v>15000</v>
      </c>
      <c r="E74" s="88"/>
      <c r="F74" s="87"/>
      <c r="G74" s="89"/>
      <c r="H74" s="89"/>
      <c r="I74" s="89"/>
      <c r="J74" s="89"/>
      <c r="K74" s="89"/>
      <c r="L74" s="89"/>
      <c r="M74" s="87"/>
      <c r="N74" s="142"/>
      <c r="O74" s="143"/>
      <c r="P74" s="7"/>
    </row>
    <row r="75" spans="1:16" s="1" customFormat="1" ht="27" customHeight="1">
      <c r="A75" s="549">
        <v>324</v>
      </c>
      <c r="B75" s="565" t="s">
        <v>22</v>
      </c>
      <c r="C75" s="275">
        <f>SUM(C76)</f>
        <v>0</v>
      </c>
      <c r="D75" s="132">
        <f t="shared" ref="D75:O75" si="16">D76</f>
        <v>0</v>
      </c>
      <c r="E75" s="133">
        <f t="shared" si="16"/>
        <v>0</v>
      </c>
      <c r="F75" s="177">
        <f t="shared" si="16"/>
        <v>0</v>
      </c>
      <c r="G75" s="134">
        <f t="shared" si="16"/>
        <v>0</v>
      </c>
      <c r="H75" s="134">
        <f t="shared" si="16"/>
        <v>0</v>
      </c>
      <c r="I75" s="134">
        <f t="shared" si="16"/>
        <v>0</v>
      </c>
      <c r="J75" s="134">
        <f t="shared" si="16"/>
        <v>0</v>
      </c>
      <c r="K75" s="134">
        <f t="shared" si="16"/>
        <v>0</v>
      </c>
      <c r="L75" s="134">
        <f t="shared" si="16"/>
        <v>0</v>
      </c>
      <c r="M75" s="177">
        <f t="shared" si="16"/>
        <v>0</v>
      </c>
      <c r="N75" s="131">
        <f t="shared" si="16"/>
        <v>0</v>
      </c>
      <c r="O75" s="137">
        <f t="shared" si="16"/>
        <v>0</v>
      </c>
      <c r="P75" s="524"/>
    </row>
    <row r="76" spans="1:16" s="1" customFormat="1" ht="27" customHeight="1">
      <c r="A76" s="550">
        <v>3241</v>
      </c>
      <c r="B76" s="557" t="s">
        <v>22</v>
      </c>
      <c r="C76" s="276">
        <f>SUM(D76:M76)</f>
        <v>0</v>
      </c>
      <c r="D76" s="287"/>
      <c r="E76" s="88"/>
      <c r="F76" s="87"/>
      <c r="G76" s="89"/>
      <c r="H76" s="89"/>
      <c r="I76" s="89"/>
      <c r="J76" s="89"/>
      <c r="K76" s="89"/>
      <c r="L76" s="89"/>
      <c r="M76" s="87"/>
      <c r="N76" s="142"/>
      <c r="O76" s="143"/>
      <c r="P76" s="524"/>
    </row>
    <row r="77" spans="1:16" s="2" customFormat="1" ht="14.25" customHeight="1">
      <c r="A77" s="555">
        <v>329</v>
      </c>
      <c r="B77" s="556" t="s">
        <v>9</v>
      </c>
      <c r="C77" s="274">
        <f t="shared" ref="C77:O77" si="17">SUM(C78:C82)</f>
        <v>39500</v>
      </c>
      <c r="D77" s="299">
        <f t="shared" si="17"/>
        <v>39500</v>
      </c>
      <c r="E77" s="210">
        <f t="shared" si="17"/>
        <v>0</v>
      </c>
      <c r="F77" s="209">
        <f t="shared" si="17"/>
        <v>0</v>
      </c>
      <c r="G77" s="211">
        <f t="shared" si="17"/>
        <v>0</v>
      </c>
      <c r="H77" s="211">
        <f t="shared" si="17"/>
        <v>0</v>
      </c>
      <c r="I77" s="211">
        <f t="shared" si="17"/>
        <v>0</v>
      </c>
      <c r="J77" s="211">
        <f t="shared" si="17"/>
        <v>0</v>
      </c>
      <c r="K77" s="211">
        <f t="shared" si="17"/>
        <v>0</v>
      </c>
      <c r="L77" s="211">
        <f t="shared" si="17"/>
        <v>0</v>
      </c>
      <c r="M77" s="209">
        <f t="shared" si="17"/>
        <v>0</v>
      </c>
      <c r="N77" s="212">
        <f t="shared" si="17"/>
        <v>0</v>
      </c>
      <c r="O77" s="213">
        <f t="shared" si="17"/>
        <v>0</v>
      </c>
      <c r="P77" s="523"/>
    </row>
    <row r="78" spans="1:16" ht="14.25" customHeight="1">
      <c r="A78" s="566">
        <v>3292</v>
      </c>
      <c r="B78" s="567" t="s">
        <v>79</v>
      </c>
      <c r="C78" s="277">
        <f>SUM(D78:M78)</f>
        <v>0</v>
      </c>
      <c r="D78" s="300"/>
      <c r="E78" s="180"/>
      <c r="F78" s="179"/>
      <c r="G78" s="181"/>
      <c r="H78" s="181"/>
      <c r="I78" s="181"/>
      <c r="J78" s="181"/>
      <c r="K78" s="181"/>
      <c r="L78" s="181"/>
      <c r="M78" s="179"/>
      <c r="N78" s="187"/>
      <c r="O78" s="188"/>
      <c r="P78" s="7"/>
    </row>
    <row r="79" spans="1:16" ht="14.25" customHeight="1">
      <c r="A79" s="566">
        <v>3293</v>
      </c>
      <c r="B79" s="567" t="s">
        <v>80</v>
      </c>
      <c r="C79" s="277">
        <f>SUM(D79:M79)</f>
        <v>1000</v>
      </c>
      <c r="D79" s="300">
        <v>1000</v>
      </c>
      <c r="E79" s="180"/>
      <c r="F79" s="179"/>
      <c r="G79" s="181"/>
      <c r="H79" s="181"/>
      <c r="I79" s="181"/>
      <c r="J79" s="181"/>
      <c r="K79" s="181"/>
      <c r="L79" s="181"/>
      <c r="M79" s="179"/>
      <c r="N79" s="187"/>
      <c r="O79" s="188"/>
      <c r="P79" s="7"/>
    </row>
    <row r="80" spans="1:16" ht="14.25" customHeight="1">
      <c r="A80" s="566">
        <v>3294</v>
      </c>
      <c r="B80" s="567" t="s">
        <v>81</v>
      </c>
      <c r="C80" s="277">
        <f>SUM(D80:M80)</f>
        <v>500</v>
      </c>
      <c r="D80" s="300">
        <v>500</v>
      </c>
      <c r="E80" s="180"/>
      <c r="F80" s="179"/>
      <c r="G80" s="181"/>
      <c r="H80" s="181"/>
      <c r="I80" s="181"/>
      <c r="J80" s="181"/>
      <c r="K80" s="181"/>
      <c r="L80" s="181"/>
      <c r="M80" s="179"/>
      <c r="N80" s="187"/>
      <c r="O80" s="188"/>
      <c r="P80" s="7"/>
    </row>
    <row r="81" spans="1:16" ht="14.25" customHeight="1">
      <c r="A81" s="552">
        <v>3295</v>
      </c>
      <c r="B81" s="551" t="s">
        <v>82</v>
      </c>
      <c r="C81" s="276">
        <f>SUM(D81:M81)</f>
        <v>1000</v>
      </c>
      <c r="D81" s="287">
        <v>1000</v>
      </c>
      <c r="E81" s="88"/>
      <c r="F81" s="87"/>
      <c r="G81" s="89"/>
      <c r="H81" s="89"/>
      <c r="I81" s="89"/>
      <c r="J81" s="89"/>
      <c r="K81" s="89"/>
      <c r="L81" s="89"/>
      <c r="M81" s="87"/>
      <c r="N81" s="142"/>
      <c r="O81" s="143"/>
      <c r="P81" s="7"/>
    </row>
    <row r="82" spans="1:16" ht="14.1" customHeight="1" thickBot="1">
      <c r="A82" s="560">
        <v>3299</v>
      </c>
      <c r="B82" s="568" t="s">
        <v>9</v>
      </c>
      <c r="C82" s="280">
        <f>SUM(D82:M82)</f>
        <v>37000</v>
      </c>
      <c r="D82" s="289">
        <v>37000</v>
      </c>
      <c r="E82" s="182"/>
      <c r="F82" s="183"/>
      <c r="G82" s="184"/>
      <c r="H82" s="184"/>
      <c r="I82" s="184"/>
      <c r="J82" s="184"/>
      <c r="K82" s="184"/>
      <c r="L82" s="184"/>
      <c r="M82" s="183"/>
      <c r="N82" s="185"/>
      <c r="O82" s="186"/>
      <c r="P82" s="7"/>
    </row>
    <row r="83" spans="1:16" ht="12.75" customHeight="1" thickBot="1">
      <c r="A83" s="541">
        <v>34</v>
      </c>
      <c r="B83" s="542" t="s">
        <v>10</v>
      </c>
      <c r="C83" s="218">
        <f>C84</f>
        <v>5000</v>
      </c>
      <c r="D83" s="295">
        <f>D84</f>
        <v>5000</v>
      </c>
      <c r="E83" s="163">
        <f t="shared" ref="E83:M83" si="18">E84</f>
        <v>0</v>
      </c>
      <c r="F83" s="160">
        <f t="shared" si="18"/>
        <v>0</v>
      </c>
      <c r="G83" s="161">
        <f t="shared" si="18"/>
        <v>0</v>
      </c>
      <c r="H83" s="161">
        <f t="shared" si="18"/>
        <v>0</v>
      </c>
      <c r="I83" s="161">
        <f t="shared" si="18"/>
        <v>0</v>
      </c>
      <c r="J83" s="161">
        <f t="shared" si="18"/>
        <v>0</v>
      </c>
      <c r="K83" s="161">
        <f t="shared" si="18"/>
        <v>0</v>
      </c>
      <c r="L83" s="161">
        <f t="shared" si="18"/>
        <v>0</v>
      </c>
      <c r="M83" s="160">
        <f t="shared" si="18"/>
        <v>0</v>
      </c>
      <c r="N83" s="112">
        <v>5000</v>
      </c>
      <c r="O83" s="113">
        <v>5000</v>
      </c>
      <c r="P83" s="7"/>
    </row>
    <row r="84" spans="1:16" ht="14.25" customHeight="1" thickBot="1">
      <c r="A84" s="657">
        <v>343</v>
      </c>
      <c r="B84" s="658" t="s">
        <v>23</v>
      </c>
      <c r="C84" s="659">
        <f t="shared" ref="C84:O84" si="19">SUM(C85:C86)</f>
        <v>5000</v>
      </c>
      <c r="D84" s="660">
        <f t="shared" si="19"/>
        <v>5000</v>
      </c>
      <c r="E84" s="326">
        <f t="shared" si="19"/>
        <v>0</v>
      </c>
      <c r="F84" s="314">
        <f t="shared" si="19"/>
        <v>0</v>
      </c>
      <c r="G84" s="315">
        <f t="shared" si="19"/>
        <v>0</v>
      </c>
      <c r="H84" s="315">
        <f t="shared" si="19"/>
        <v>0</v>
      </c>
      <c r="I84" s="315">
        <f t="shared" si="19"/>
        <v>0</v>
      </c>
      <c r="J84" s="315">
        <f t="shared" si="19"/>
        <v>0</v>
      </c>
      <c r="K84" s="315">
        <f t="shared" si="19"/>
        <v>0</v>
      </c>
      <c r="L84" s="315">
        <f t="shared" si="19"/>
        <v>0</v>
      </c>
      <c r="M84" s="314">
        <f t="shared" si="19"/>
        <v>0</v>
      </c>
      <c r="N84" s="316">
        <f t="shared" si="19"/>
        <v>0</v>
      </c>
      <c r="O84" s="317">
        <f t="shared" si="19"/>
        <v>0</v>
      </c>
      <c r="P84" s="7"/>
    </row>
    <row r="85" spans="1:16" ht="14.25" customHeight="1">
      <c r="A85" s="547">
        <v>3431</v>
      </c>
      <c r="B85" s="564" t="s">
        <v>83</v>
      </c>
      <c r="C85" s="357">
        <f>SUM(D85:M85)</f>
        <v>4800</v>
      </c>
      <c r="D85" s="656">
        <v>4800</v>
      </c>
      <c r="E85" s="96"/>
      <c r="F85" s="95"/>
      <c r="G85" s="97"/>
      <c r="H85" s="97"/>
      <c r="I85" s="97"/>
      <c r="J85" s="97"/>
      <c r="K85" s="97"/>
      <c r="L85" s="97"/>
      <c r="M85" s="95"/>
      <c r="N85" s="138"/>
      <c r="O85" s="139"/>
      <c r="P85" s="7"/>
    </row>
    <row r="86" spans="1:16" ht="14.25" customHeight="1" thickBot="1">
      <c r="A86" s="550">
        <v>3433</v>
      </c>
      <c r="B86" s="551" t="s">
        <v>84</v>
      </c>
      <c r="C86" s="277">
        <f>SUM(D86:M86)</f>
        <v>200</v>
      </c>
      <c r="D86" s="287">
        <v>200</v>
      </c>
      <c r="E86" s="88"/>
      <c r="F86" s="87"/>
      <c r="G86" s="89"/>
      <c r="H86" s="89"/>
      <c r="I86" s="89"/>
      <c r="J86" s="89"/>
      <c r="K86" s="89"/>
      <c r="L86" s="89"/>
      <c r="M86" s="87"/>
      <c r="N86" s="142"/>
      <c r="O86" s="143"/>
      <c r="P86" s="7"/>
    </row>
    <row r="87" spans="1:16" ht="14.25" customHeight="1" thickBot="1">
      <c r="A87" s="570"/>
      <c r="B87" s="494" t="s">
        <v>32</v>
      </c>
      <c r="C87" s="457">
        <f>C52</f>
        <v>607900</v>
      </c>
      <c r="D87" s="457">
        <f>D52</f>
        <v>607900</v>
      </c>
      <c r="E87" s="445">
        <f>E52</f>
        <v>0</v>
      </c>
      <c r="F87" s="637">
        <f t="shared" ref="F87:O87" si="20">F52</f>
        <v>0</v>
      </c>
      <c r="G87" s="446">
        <f t="shared" si="20"/>
        <v>0</v>
      </c>
      <c r="H87" s="446">
        <f t="shared" si="20"/>
        <v>0</v>
      </c>
      <c r="I87" s="446">
        <f t="shared" si="20"/>
        <v>0</v>
      </c>
      <c r="J87" s="446">
        <f t="shared" si="20"/>
        <v>0</v>
      </c>
      <c r="K87" s="446">
        <f t="shared" si="20"/>
        <v>0</v>
      </c>
      <c r="L87" s="446">
        <f t="shared" si="20"/>
        <v>0</v>
      </c>
      <c r="M87" s="432">
        <f t="shared" si="20"/>
        <v>0</v>
      </c>
      <c r="N87" s="456">
        <f t="shared" si="20"/>
        <v>607900</v>
      </c>
      <c r="O87" s="460">
        <f t="shared" si="20"/>
        <v>607900</v>
      </c>
      <c r="P87" s="523"/>
    </row>
    <row r="88" spans="1:16" ht="10.5" customHeight="1" thickBot="1">
      <c r="A88" s="571"/>
      <c r="B88" s="572"/>
      <c r="C88" s="51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243"/>
      <c r="O88" s="490"/>
      <c r="P88" s="523"/>
    </row>
    <row r="89" spans="1:16" ht="14.25" customHeight="1" thickBot="1">
      <c r="A89" s="540" t="s">
        <v>134</v>
      </c>
      <c r="B89" s="435"/>
      <c r="C89" s="438"/>
      <c r="D89" s="520"/>
      <c r="E89" s="522"/>
      <c r="F89" s="522"/>
      <c r="G89" s="522"/>
      <c r="H89" s="522"/>
      <c r="I89" s="522"/>
      <c r="J89" s="522"/>
      <c r="K89" s="522"/>
      <c r="L89" s="522"/>
      <c r="M89" s="522"/>
      <c r="N89" s="432"/>
      <c r="O89" s="521"/>
      <c r="P89" s="523"/>
    </row>
    <row r="90" spans="1:16" ht="14.25" customHeight="1" thickBot="1">
      <c r="A90" s="341" t="s">
        <v>98</v>
      </c>
      <c r="B90" s="430" t="s">
        <v>96</v>
      </c>
      <c r="C90" s="342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0"/>
      <c r="O90" s="344"/>
      <c r="P90" s="523"/>
    </row>
    <row r="91" spans="1:16" ht="24.75" customHeight="1" thickBot="1">
      <c r="A91" s="543">
        <v>4</v>
      </c>
      <c r="B91" s="573" t="s">
        <v>149</v>
      </c>
      <c r="C91" s="110">
        <f>C92</f>
        <v>15000</v>
      </c>
      <c r="D91" s="218">
        <f t="shared" ref="D91:O91" si="21">D92</f>
        <v>15000</v>
      </c>
      <c r="E91" s="147">
        <f t="shared" si="21"/>
        <v>0</v>
      </c>
      <c r="F91" s="146">
        <f t="shared" si="21"/>
        <v>0</v>
      </c>
      <c r="G91" s="148">
        <f t="shared" si="21"/>
        <v>0</v>
      </c>
      <c r="H91" s="148">
        <f t="shared" si="21"/>
        <v>0</v>
      </c>
      <c r="I91" s="148">
        <f t="shared" si="21"/>
        <v>0</v>
      </c>
      <c r="J91" s="148">
        <f t="shared" si="21"/>
        <v>0</v>
      </c>
      <c r="K91" s="148">
        <f t="shared" si="21"/>
        <v>0</v>
      </c>
      <c r="L91" s="148">
        <f t="shared" si="21"/>
        <v>0</v>
      </c>
      <c r="M91" s="146">
        <f t="shared" si="21"/>
        <v>0</v>
      </c>
      <c r="N91" s="110">
        <f t="shared" si="21"/>
        <v>15000</v>
      </c>
      <c r="O91" s="111">
        <f t="shared" si="21"/>
        <v>15000</v>
      </c>
      <c r="P91" s="523"/>
    </row>
    <row r="92" spans="1:16" ht="30" customHeight="1" thickBot="1">
      <c r="A92" s="543">
        <v>42</v>
      </c>
      <c r="B92" s="574" t="s">
        <v>103</v>
      </c>
      <c r="C92" s="710">
        <f>C93+C97</f>
        <v>15000</v>
      </c>
      <c r="D92" s="279">
        <f t="shared" ref="D92:M92" si="22">D93+D97</f>
        <v>15000</v>
      </c>
      <c r="E92" s="492">
        <f t="shared" si="22"/>
        <v>0</v>
      </c>
      <c r="F92" s="491">
        <f t="shared" si="22"/>
        <v>0</v>
      </c>
      <c r="G92" s="354">
        <f t="shared" si="22"/>
        <v>0</v>
      </c>
      <c r="H92" s="354">
        <f t="shared" si="22"/>
        <v>0</v>
      </c>
      <c r="I92" s="354">
        <f t="shared" si="22"/>
        <v>0</v>
      </c>
      <c r="J92" s="354">
        <f t="shared" si="22"/>
        <v>0</v>
      </c>
      <c r="K92" s="354">
        <f t="shared" si="22"/>
        <v>0</v>
      </c>
      <c r="L92" s="354">
        <f t="shared" si="22"/>
        <v>0</v>
      </c>
      <c r="M92" s="491">
        <f t="shared" si="22"/>
        <v>0</v>
      </c>
      <c r="N92" s="710">
        <v>15000</v>
      </c>
      <c r="O92" s="422">
        <v>15000</v>
      </c>
      <c r="P92" s="523"/>
    </row>
    <row r="93" spans="1:16" ht="14.25" customHeight="1">
      <c r="A93" s="545">
        <v>422</v>
      </c>
      <c r="B93" s="546" t="s">
        <v>25</v>
      </c>
      <c r="C93" s="372">
        <f>SUM(C94:C96)</f>
        <v>15000</v>
      </c>
      <c r="D93" s="311">
        <f t="shared" ref="D93:O93" si="23">SUM(D94:D96)</f>
        <v>15000</v>
      </c>
      <c r="E93" s="373">
        <f t="shared" si="23"/>
        <v>0</v>
      </c>
      <c r="F93" s="371">
        <f t="shared" si="23"/>
        <v>0</v>
      </c>
      <c r="G93" s="374">
        <f t="shared" si="23"/>
        <v>0</v>
      </c>
      <c r="H93" s="374">
        <f t="shared" si="23"/>
        <v>0</v>
      </c>
      <c r="I93" s="374">
        <f t="shared" si="23"/>
        <v>0</v>
      </c>
      <c r="J93" s="374">
        <f t="shared" si="23"/>
        <v>0</v>
      </c>
      <c r="K93" s="374">
        <f t="shared" si="23"/>
        <v>0</v>
      </c>
      <c r="L93" s="374">
        <f t="shared" si="23"/>
        <v>0</v>
      </c>
      <c r="M93" s="371">
        <f t="shared" si="23"/>
        <v>0</v>
      </c>
      <c r="N93" s="372">
        <f t="shared" si="23"/>
        <v>0</v>
      </c>
      <c r="O93" s="415">
        <f t="shared" si="23"/>
        <v>0</v>
      </c>
      <c r="P93" s="523"/>
    </row>
    <row r="94" spans="1:16" ht="14.25" customHeight="1">
      <c r="A94" s="575">
        <v>4221</v>
      </c>
      <c r="B94" s="576" t="s">
        <v>85</v>
      </c>
      <c r="C94" s="711">
        <f>SUM(D94:M94)</f>
        <v>6000</v>
      </c>
      <c r="D94" s="348">
        <v>6000</v>
      </c>
      <c r="E94" s="96"/>
      <c r="F94" s="99"/>
      <c r="G94" s="101"/>
      <c r="H94" s="101"/>
      <c r="I94" s="101"/>
      <c r="J94" s="101"/>
      <c r="K94" s="101"/>
      <c r="L94" s="101"/>
      <c r="M94" s="99"/>
      <c r="N94" s="144"/>
      <c r="O94" s="145"/>
      <c r="P94" s="523"/>
    </row>
    <row r="95" spans="1:16" ht="14.25" customHeight="1">
      <c r="A95" s="577">
        <v>4223</v>
      </c>
      <c r="B95" s="551" t="s">
        <v>87</v>
      </c>
      <c r="C95" s="90">
        <f>SUM(D95:M95)</f>
        <v>0</v>
      </c>
      <c r="D95" s="206"/>
      <c r="E95" s="88"/>
      <c r="F95" s="87"/>
      <c r="G95" s="89"/>
      <c r="H95" s="89"/>
      <c r="I95" s="89"/>
      <c r="J95" s="89"/>
      <c r="K95" s="89"/>
      <c r="L95" s="89"/>
      <c r="M95" s="87"/>
      <c r="N95" s="142"/>
      <c r="O95" s="143"/>
      <c r="P95" s="523"/>
    </row>
    <row r="96" spans="1:16" ht="14.25" customHeight="1" thickBot="1">
      <c r="A96" s="759">
        <v>4227</v>
      </c>
      <c r="B96" s="554" t="s">
        <v>104</v>
      </c>
      <c r="C96" s="103">
        <f>SUM(D96:M96)</f>
        <v>9000</v>
      </c>
      <c r="D96" s="269">
        <v>9000</v>
      </c>
      <c r="E96" s="93"/>
      <c r="F96" s="92"/>
      <c r="G96" s="94"/>
      <c r="H96" s="94"/>
      <c r="I96" s="94"/>
      <c r="J96" s="94"/>
      <c r="K96" s="94"/>
      <c r="L96" s="94"/>
      <c r="M96" s="92"/>
      <c r="N96" s="203"/>
      <c r="O96" s="204"/>
      <c r="P96" s="523"/>
    </row>
    <row r="97" spans="1:16" ht="26.25" customHeight="1">
      <c r="A97" s="555">
        <v>424</v>
      </c>
      <c r="B97" s="758" t="s">
        <v>127</v>
      </c>
      <c r="C97" s="756">
        <f>C98</f>
        <v>0</v>
      </c>
      <c r="D97" s="312">
        <f t="shared" ref="D97:O97" si="24">D98</f>
        <v>0</v>
      </c>
      <c r="E97" s="385">
        <f t="shared" si="24"/>
        <v>0</v>
      </c>
      <c r="F97" s="384">
        <f t="shared" si="24"/>
        <v>0</v>
      </c>
      <c r="G97" s="386">
        <f t="shared" si="24"/>
        <v>0</v>
      </c>
      <c r="H97" s="386">
        <f t="shared" si="24"/>
        <v>0</v>
      </c>
      <c r="I97" s="386">
        <f t="shared" si="24"/>
        <v>0</v>
      </c>
      <c r="J97" s="386">
        <f t="shared" si="24"/>
        <v>0</v>
      </c>
      <c r="K97" s="386">
        <f t="shared" si="24"/>
        <v>0</v>
      </c>
      <c r="L97" s="386">
        <f t="shared" si="24"/>
        <v>0</v>
      </c>
      <c r="M97" s="384">
        <f t="shared" si="24"/>
        <v>0</v>
      </c>
      <c r="N97" s="756">
        <f t="shared" si="24"/>
        <v>0</v>
      </c>
      <c r="O97" s="421">
        <f t="shared" si="24"/>
        <v>0</v>
      </c>
      <c r="P97" s="523"/>
    </row>
    <row r="98" spans="1:16" ht="14.25" customHeight="1" thickBot="1">
      <c r="A98" s="578">
        <v>4241</v>
      </c>
      <c r="B98" s="576" t="s">
        <v>89</v>
      </c>
      <c r="C98" s="711">
        <f>SUM(D98:M98)</f>
        <v>0</v>
      </c>
      <c r="D98" s="348"/>
      <c r="E98" s="100"/>
      <c r="F98" s="99"/>
      <c r="G98" s="101"/>
      <c r="H98" s="253"/>
      <c r="I98" s="253"/>
      <c r="J98" s="253"/>
      <c r="K98" s="253"/>
      <c r="L98" s="253"/>
      <c r="M98" s="109"/>
      <c r="N98" s="244"/>
      <c r="O98" s="254"/>
      <c r="P98" s="523"/>
    </row>
    <row r="99" spans="1:16" ht="15.95" customHeight="1" thickBot="1">
      <c r="A99" s="570"/>
      <c r="B99" s="494" t="s">
        <v>50</v>
      </c>
      <c r="C99" s="456">
        <f t="shared" ref="C99:O99" si="25">C91</f>
        <v>15000</v>
      </c>
      <c r="D99" s="457">
        <f t="shared" si="25"/>
        <v>15000</v>
      </c>
      <c r="E99" s="445">
        <f t="shared" si="25"/>
        <v>0</v>
      </c>
      <c r="F99" s="432">
        <f t="shared" si="25"/>
        <v>0</v>
      </c>
      <c r="G99" s="446">
        <f t="shared" si="25"/>
        <v>0</v>
      </c>
      <c r="H99" s="478">
        <f t="shared" si="25"/>
        <v>0</v>
      </c>
      <c r="I99" s="478">
        <f t="shared" si="25"/>
        <v>0</v>
      </c>
      <c r="J99" s="478">
        <f t="shared" si="25"/>
        <v>0</v>
      </c>
      <c r="K99" s="478">
        <f t="shared" si="25"/>
        <v>0</v>
      </c>
      <c r="L99" s="478">
        <f t="shared" si="25"/>
        <v>0</v>
      </c>
      <c r="M99" s="477">
        <f t="shared" si="25"/>
        <v>0</v>
      </c>
      <c r="N99" s="713">
        <f t="shared" si="25"/>
        <v>15000</v>
      </c>
      <c r="O99" s="479">
        <f t="shared" si="25"/>
        <v>15000</v>
      </c>
      <c r="P99" s="523"/>
    </row>
    <row r="100" spans="1:16" ht="20.100000000000001" customHeight="1" thickBot="1">
      <c r="A100" s="579" t="s">
        <v>33</v>
      </c>
      <c r="B100" s="515"/>
      <c r="C100" s="712">
        <f t="shared" ref="C100:O100" si="26">C48+C87+C99</f>
        <v>5697900</v>
      </c>
      <c r="D100" s="471">
        <f t="shared" si="26"/>
        <v>622900</v>
      </c>
      <c r="E100" s="472">
        <f t="shared" si="26"/>
        <v>0</v>
      </c>
      <c r="F100" s="461">
        <f t="shared" si="26"/>
        <v>0</v>
      </c>
      <c r="G100" s="473">
        <f t="shared" si="26"/>
        <v>0</v>
      </c>
      <c r="H100" s="469">
        <f t="shared" si="26"/>
        <v>0</v>
      </c>
      <c r="I100" s="469">
        <f t="shared" si="26"/>
        <v>0</v>
      </c>
      <c r="J100" s="469">
        <f t="shared" si="26"/>
        <v>5075000</v>
      </c>
      <c r="K100" s="469">
        <f t="shared" si="26"/>
        <v>0</v>
      </c>
      <c r="L100" s="469">
        <f t="shared" si="26"/>
        <v>0</v>
      </c>
      <c r="M100" s="517">
        <f t="shared" si="26"/>
        <v>0</v>
      </c>
      <c r="N100" s="714">
        <f t="shared" si="26"/>
        <v>5697900</v>
      </c>
      <c r="O100" s="518">
        <f t="shared" si="26"/>
        <v>5697900</v>
      </c>
      <c r="P100" s="523"/>
    </row>
    <row r="101" spans="1:16" ht="11.25" customHeight="1" thickBot="1">
      <c r="A101" s="536"/>
      <c r="B101" s="516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2"/>
      <c r="P101" s="523"/>
    </row>
    <row r="102" spans="1:16" ht="20.100000000000001" customHeight="1" thickBot="1">
      <c r="A102" s="579" t="s">
        <v>151</v>
      </c>
      <c r="B102" s="464"/>
      <c r="C102" s="461"/>
      <c r="D102" s="462"/>
      <c r="E102" s="463"/>
      <c r="F102" s="464"/>
      <c r="G102" s="465"/>
      <c r="H102" s="465"/>
      <c r="I102" s="465"/>
      <c r="J102" s="465"/>
      <c r="K102" s="465"/>
      <c r="L102" s="465"/>
      <c r="M102" s="464"/>
      <c r="N102" s="466"/>
      <c r="O102" s="467"/>
      <c r="P102" s="7"/>
    </row>
    <row r="103" spans="1:16" ht="9" customHeight="1" thickBot="1">
      <c r="A103" s="580"/>
      <c r="B103" s="534"/>
      <c r="C103" s="30"/>
      <c r="D103" s="3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493"/>
      <c r="P103" s="7"/>
    </row>
    <row r="104" spans="1:16" ht="15.95" customHeight="1" thickBot="1">
      <c r="A104" s="540" t="s">
        <v>34</v>
      </c>
      <c r="B104" s="435"/>
      <c r="C104" s="432"/>
      <c r="D104" s="433"/>
      <c r="E104" s="434"/>
      <c r="F104" s="435"/>
      <c r="G104" s="494"/>
      <c r="H104" s="435"/>
      <c r="I104" s="435"/>
      <c r="J104" s="435"/>
      <c r="K104" s="435"/>
      <c r="L104" s="435"/>
      <c r="M104" s="435"/>
      <c r="N104" s="435"/>
      <c r="O104" s="441"/>
      <c r="P104" s="7"/>
    </row>
    <row r="105" spans="1:16" ht="12.75" customHeight="1" thickBot="1">
      <c r="A105" s="341" t="s">
        <v>95</v>
      </c>
      <c r="B105" s="430" t="s">
        <v>99</v>
      </c>
      <c r="C105" s="34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1"/>
      <c r="P105" s="7"/>
    </row>
    <row r="106" spans="1:16" ht="15.95" customHeight="1" thickBot="1">
      <c r="A106" s="541">
        <v>3</v>
      </c>
      <c r="B106" s="542" t="s">
        <v>11</v>
      </c>
      <c r="C106" s="216">
        <f t="shared" ref="C106:O106" si="27">C107+C116</f>
        <v>311250</v>
      </c>
      <c r="D106" s="216">
        <f t="shared" si="27"/>
        <v>311250</v>
      </c>
      <c r="E106" s="217">
        <f t="shared" si="27"/>
        <v>0</v>
      </c>
      <c r="F106" s="160">
        <f t="shared" si="27"/>
        <v>0</v>
      </c>
      <c r="G106" s="201">
        <f t="shared" si="27"/>
        <v>0</v>
      </c>
      <c r="H106" s="201">
        <f t="shared" si="27"/>
        <v>0</v>
      </c>
      <c r="I106" s="201">
        <f t="shared" si="27"/>
        <v>0</v>
      </c>
      <c r="J106" s="201">
        <f t="shared" si="27"/>
        <v>0</v>
      </c>
      <c r="K106" s="201">
        <f t="shared" si="27"/>
        <v>0</v>
      </c>
      <c r="L106" s="201">
        <f t="shared" si="27"/>
        <v>0</v>
      </c>
      <c r="M106" s="160">
        <f t="shared" si="27"/>
        <v>0</v>
      </c>
      <c r="N106" s="216">
        <f t="shared" si="27"/>
        <v>302250</v>
      </c>
      <c r="O106" s="113">
        <f t="shared" si="27"/>
        <v>302250</v>
      </c>
      <c r="P106" s="7"/>
    </row>
    <row r="107" spans="1:16" ht="15.95" customHeight="1" thickBot="1">
      <c r="A107" s="543">
        <v>31</v>
      </c>
      <c r="B107" s="544" t="s">
        <v>7</v>
      </c>
      <c r="C107" s="218">
        <f t="shared" ref="C107:M107" si="28">C108+C111+C113</f>
        <v>303250</v>
      </c>
      <c r="D107" s="218">
        <f t="shared" si="28"/>
        <v>303250</v>
      </c>
      <c r="E107" s="147">
        <f t="shared" si="28"/>
        <v>0</v>
      </c>
      <c r="F107" s="146">
        <f t="shared" si="28"/>
        <v>0</v>
      </c>
      <c r="G107" s="148">
        <f t="shared" si="28"/>
        <v>0</v>
      </c>
      <c r="H107" s="148">
        <f t="shared" si="28"/>
        <v>0</v>
      </c>
      <c r="I107" s="148">
        <f t="shared" si="28"/>
        <v>0</v>
      </c>
      <c r="J107" s="148">
        <f t="shared" si="28"/>
        <v>0</v>
      </c>
      <c r="K107" s="148">
        <f t="shared" si="28"/>
        <v>0</v>
      </c>
      <c r="L107" s="148">
        <f t="shared" si="28"/>
        <v>0</v>
      </c>
      <c r="M107" s="146">
        <f t="shared" si="28"/>
        <v>0</v>
      </c>
      <c r="N107" s="218">
        <v>294250</v>
      </c>
      <c r="O107" s="111">
        <v>294250</v>
      </c>
      <c r="P107" s="7"/>
    </row>
    <row r="108" spans="1:16" ht="14.25" customHeight="1">
      <c r="A108" s="545">
        <v>311</v>
      </c>
      <c r="B108" s="546" t="s">
        <v>18</v>
      </c>
      <c r="C108" s="265">
        <f>SUM(C109:C110)</f>
        <v>249250</v>
      </c>
      <c r="D108" s="265">
        <f>SUM(D109:D110)</f>
        <v>249250</v>
      </c>
      <c r="E108" s="129">
        <f t="shared" ref="E108:O108" si="29">SUM(E109:E110)</f>
        <v>0</v>
      </c>
      <c r="F108" s="199">
        <f t="shared" si="29"/>
        <v>0</v>
      </c>
      <c r="G108" s="130">
        <f t="shared" si="29"/>
        <v>0</v>
      </c>
      <c r="H108" s="130">
        <f t="shared" si="29"/>
        <v>0</v>
      </c>
      <c r="I108" s="130">
        <f t="shared" si="29"/>
        <v>0</v>
      </c>
      <c r="J108" s="130">
        <f t="shared" si="29"/>
        <v>0</v>
      </c>
      <c r="K108" s="130">
        <f t="shared" si="29"/>
        <v>0</v>
      </c>
      <c r="L108" s="130">
        <f t="shared" si="29"/>
        <v>0</v>
      </c>
      <c r="M108" s="199">
        <f t="shared" si="29"/>
        <v>0</v>
      </c>
      <c r="N108" s="265">
        <f t="shared" si="29"/>
        <v>0</v>
      </c>
      <c r="O108" s="136">
        <f t="shared" si="29"/>
        <v>0</v>
      </c>
      <c r="P108" s="7"/>
    </row>
    <row r="109" spans="1:16" ht="14.25" customHeight="1">
      <c r="A109" s="547">
        <v>3111</v>
      </c>
      <c r="B109" s="548" t="s">
        <v>55</v>
      </c>
      <c r="C109" s="266">
        <f>SUM(D109:M109)</f>
        <v>249250</v>
      </c>
      <c r="D109" s="355">
        <v>249250</v>
      </c>
      <c r="E109" s="118"/>
      <c r="F109" s="117"/>
      <c r="G109" s="119"/>
      <c r="H109" s="119"/>
      <c r="I109" s="119"/>
      <c r="J109" s="119"/>
      <c r="K109" s="119"/>
      <c r="L109" s="119"/>
      <c r="M109" s="117"/>
      <c r="N109" s="138"/>
      <c r="O109" s="139"/>
      <c r="P109" s="7"/>
    </row>
    <row r="110" spans="1:16" ht="14.25" customHeight="1">
      <c r="A110" s="547">
        <v>3113</v>
      </c>
      <c r="B110" s="548" t="s">
        <v>56</v>
      </c>
      <c r="C110" s="266">
        <f>SUM(D110:M110)</f>
        <v>0</v>
      </c>
      <c r="D110" s="355"/>
      <c r="E110" s="118"/>
      <c r="F110" s="117"/>
      <c r="G110" s="119"/>
      <c r="H110" s="119"/>
      <c r="I110" s="119"/>
      <c r="J110" s="119"/>
      <c r="K110" s="119"/>
      <c r="L110" s="119"/>
      <c r="M110" s="117"/>
      <c r="N110" s="389"/>
      <c r="O110" s="139"/>
      <c r="P110" s="7"/>
    </row>
    <row r="111" spans="1:16" s="2" customFormat="1" ht="14.25" customHeight="1">
      <c r="A111" s="549">
        <v>312</v>
      </c>
      <c r="B111" s="352" t="s">
        <v>6</v>
      </c>
      <c r="C111" s="208">
        <f t="shared" ref="C111:O111" si="30">C112</f>
        <v>9000</v>
      </c>
      <c r="D111" s="208">
        <f t="shared" si="30"/>
        <v>9000</v>
      </c>
      <c r="E111" s="133">
        <f t="shared" si="30"/>
        <v>0</v>
      </c>
      <c r="F111" s="177">
        <f t="shared" si="30"/>
        <v>0</v>
      </c>
      <c r="G111" s="134">
        <f t="shared" si="30"/>
        <v>0</v>
      </c>
      <c r="H111" s="134">
        <f t="shared" si="30"/>
        <v>0</v>
      </c>
      <c r="I111" s="134">
        <f t="shared" si="30"/>
        <v>0</v>
      </c>
      <c r="J111" s="134">
        <f t="shared" si="30"/>
        <v>0</v>
      </c>
      <c r="K111" s="134">
        <f t="shared" si="30"/>
        <v>0</v>
      </c>
      <c r="L111" s="134">
        <f t="shared" si="30"/>
        <v>0</v>
      </c>
      <c r="M111" s="177">
        <f t="shared" si="30"/>
        <v>0</v>
      </c>
      <c r="N111" s="208">
        <f t="shared" si="30"/>
        <v>0</v>
      </c>
      <c r="O111" s="137">
        <f t="shared" si="30"/>
        <v>0</v>
      </c>
      <c r="P111" s="523"/>
    </row>
    <row r="112" spans="1:16" ht="14.25" customHeight="1">
      <c r="A112" s="550">
        <v>3121</v>
      </c>
      <c r="B112" s="551" t="s">
        <v>6</v>
      </c>
      <c r="C112" s="267">
        <f>SUM(D112:M112)</f>
        <v>9000</v>
      </c>
      <c r="D112" s="206">
        <v>9000</v>
      </c>
      <c r="E112" s="88"/>
      <c r="F112" s="87"/>
      <c r="G112" s="89"/>
      <c r="H112" s="89"/>
      <c r="I112" s="89"/>
      <c r="J112" s="89"/>
      <c r="K112" s="89"/>
      <c r="L112" s="89"/>
      <c r="M112" s="87"/>
      <c r="N112" s="140"/>
      <c r="O112" s="141"/>
      <c r="P112" s="7"/>
    </row>
    <row r="113" spans="1:16" s="2" customFormat="1" ht="14.25" customHeight="1">
      <c r="A113" s="549">
        <v>313</v>
      </c>
      <c r="B113" s="352" t="s">
        <v>19</v>
      </c>
      <c r="C113" s="268">
        <f t="shared" ref="C113:O113" si="31">SUM(C114:C115)</f>
        <v>45000</v>
      </c>
      <c r="D113" s="268">
        <f t="shared" si="31"/>
        <v>45000</v>
      </c>
      <c r="E113" s="191">
        <f t="shared" si="31"/>
        <v>0</v>
      </c>
      <c r="F113" s="190">
        <f t="shared" si="31"/>
        <v>0</v>
      </c>
      <c r="G113" s="192">
        <f t="shared" si="31"/>
        <v>0</v>
      </c>
      <c r="H113" s="192">
        <f t="shared" si="31"/>
        <v>0</v>
      </c>
      <c r="I113" s="192">
        <f t="shared" si="31"/>
        <v>0</v>
      </c>
      <c r="J113" s="192">
        <f t="shared" si="31"/>
        <v>0</v>
      </c>
      <c r="K113" s="192">
        <f t="shared" si="31"/>
        <v>0</v>
      </c>
      <c r="L113" s="192">
        <f t="shared" si="31"/>
        <v>0</v>
      </c>
      <c r="M113" s="190">
        <f t="shared" si="31"/>
        <v>0</v>
      </c>
      <c r="N113" s="268">
        <f t="shared" si="31"/>
        <v>0</v>
      </c>
      <c r="O113" s="189">
        <f t="shared" si="31"/>
        <v>0</v>
      </c>
      <c r="P113" s="523"/>
    </row>
    <row r="114" spans="1:16" ht="14.25" customHeight="1">
      <c r="A114" s="552">
        <v>3132</v>
      </c>
      <c r="B114" s="551" t="s">
        <v>58</v>
      </c>
      <c r="C114" s="267">
        <f>SUM(D114:M114)</f>
        <v>38000</v>
      </c>
      <c r="D114" s="206">
        <v>38000</v>
      </c>
      <c r="E114" s="88"/>
      <c r="F114" s="87"/>
      <c r="G114" s="89"/>
      <c r="H114" s="89"/>
      <c r="I114" s="89"/>
      <c r="J114" s="89"/>
      <c r="K114" s="89"/>
      <c r="L114" s="89"/>
      <c r="M114" s="87"/>
      <c r="N114" s="142"/>
      <c r="O114" s="143"/>
      <c r="P114" s="7"/>
    </row>
    <row r="115" spans="1:16" ht="14.25" customHeight="1" thickBot="1">
      <c r="A115" s="581">
        <v>3133</v>
      </c>
      <c r="B115" s="576" t="s">
        <v>59</v>
      </c>
      <c r="C115" s="267">
        <f>SUM(D115:M115)</f>
        <v>7000</v>
      </c>
      <c r="D115" s="348">
        <v>7000</v>
      </c>
      <c r="E115" s="100"/>
      <c r="F115" s="99"/>
      <c r="G115" s="101"/>
      <c r="H115" s="101"/>
      <c r="I115" s="101"/>
      <c r="J115" s="101"/>
      <c r="K115" s="101"/>
      <c r="L115" s="101"/>
      <c r="M115" s="99"/>
      <c r="N115" s="144"/>
      <c r="O115" s="145"/>
      <c r="P115" s="7"/>
    </row>
    <row r="116" spans="1:16" ht="15.95" customHeight="1" thickBot="1">
      <c r="A116" s="543">
        <v>32</v>
      </c>
      <c r="B116" s="544" t="s">
        <v>8</v>
      </c>
      <c r="C116" s="218">
        <f>C117</f>
        <v>8000</v>
      </c>
      <c r="D116" s="218">
        <f t="shared" ref="D116:M116" si="32">D117</f>
        <v>8000</v>
      </c>
      <c r="E116" s="147">
        <f t="shared" si="32"/>
        <v>0</v>
      </c>
      <c r="F116" s="146">
        <f t="shared" si="32"/>
        <v>0</v>
      </c>
      <c r="G116" s="148">
        <f t="shared" si="32"/>
        <v>0</v>
      </c>
      <c r="H116" s="148">
        <f t="shared" si="32"/>
        <v>0</v>
      </c>
      <c r="I116" s="148">
        <f t="shared" si="32"/>
        <v>0</v>
      </c>
      <c r="J116" s="148">
        <f t="shared" si="32"/>
        <v>0</v>
      </c>
      <c r="K116" s="148">
        <f t="shared" si="32"/>
        <v>0</v>
      </c>
      <c r="L116" s="148">
        <f t="shared" si="32"/>
        <v>0</v>
      </c>
      <c r="M116" s="146">
        <f t="shared" si="32"/>
        <v>0</v>
      </c>
      <c r="N116" s="218">
        <v>8000</v>
      </c>
      <c r="O116" s="111">
        <v>8000</v>
      </c>
      <c r="P116" s="7"/>
    </row>
    <row r="117" spans="1:16" s="2" customFormat="1" ht="14.25" customHeight="1">
      <c r="A117" s="545">
        <v>321</v>
      </c>
      <c r="B117" s="546" t="s">
        <v>20</v>
      </c>
      <c r="C117" s="273">
        <f t="shared" ref="C117:O117" si="33">SUM(C118:C118)</f>
        <v>8000</v>
      </c>
      <c r="D117" s="273">
        <f t="shared" si="33"/>
        <v>8000</v>
      </c>
      <c r="E117" s="166">
        <f t="shared" si="33"/>
        <v>0</v>
      </c>
      <c r="F117" s="165">
        <f t="shared" si="33"/>
        <v>0</v>
      </c>
      <c r="G117" s="167">
        <f t="shared" si="33"/>
        <v>0</v>
      </c>
      <c r="H117" s="167">
        <f t="shared" si="33"/>
        <v>0</v>
      </c>
      <c r="I117" s="167">
        <f t="shared" si="33"/>
        <v>0</v>
      </c>
      <c r="J117" s="167">
        <f t="shared" si="33"/>
        <v>0</v>
      </c>
      <c r="K117" s="167">
        <f t="shared" si="33"/>
        <v>0</v>
      </c>
      <c r="L117" s="167">
        <f t="shared" si="33"/>
        <v>0</v>
      </c>
      <c r="M117" s="165">
        <f t="shared" si="33"/>
        <v>0</v>
      </c>
      <c r="N117" s="273">
        <f t="shared" si="33"/>
        <v>0</v>
      </c>
      <c r="O117" s="168">
        <f t="shared" si="33"/>
        <v>0</v>
      </c>
      <c r="P117" s="523"/>
    </row>
    <row r="118" spans="1:16" ht="28.5" customHeight="1" thickBot="1">
      <c r="A118" s="552">
        <v>3212</v>
      </c>
      <c r="B118" s="557" t="s">
        <v>60</v>
      </c>
      <c r="C118" s="206">
        <f>SUM(D118:M118)</f>
        <v>8000</v>
      </c>
      <c r="D118" s="356">
        <v>8000</v>
      </c>
      <c r="E118" s="122"/>
      <c r="F118" s="121"/>
      <c r="G118" s="123"/>
      <c r="H118" s="123"/>
      <c r="I118" s="123"/>
      <c r="J118" s="123"/>
      <c r="K118" s="123"/>
      <c r="L118" s="123"/>
      <c r="M118" s="121"/>
      <c r="N118" s="155"/>
      <c r="O118" s="156"/>
      <c r="P118" s="7"/>
    </row>
    <row r="119" spans="1:16" ht="18" customHeight="1" thickBot="1">
      <c r="A119" s="341" t="s">
        <v>95</v>
      </c>
      <c r="B119" s="781" t="s">
        <v>100</v>
      </c>
      <c r="C119" s="782"/>
      <c r="D119" s="782"/>
      <c r="E119" s="782"/>
      <c r="F119" s="782"/>
      <c r="G119" s="782"/>
      <c r="H119" s="782"/>
      <c r="I119" s="782"/>
      <c r="J119" s="782"/>
      <c r="K119" s="782"/>
      <c r="L119" s="782"/>
      <c r="M119" s="782"/>
      <c r="N119" s="782"/>
      <c r="O119" s="783"/>
      <c r="P119" s="7"/>
    </row>
    <row r="120" spans="1:16" ht="15" customHeight="1" thickBot="1">
      <c r="A120" s="582">
        <v>3</v>
      </c>
      <c r="B120" s="542" t="s">
        <v>11</v>
      </c>
      <c r="C120" s="583">
        <f t="shared" ref="C120:O120" si="34">C121+C129</f>
        <v>359850</v>
      </c>
      <c r="D120" s="584">
        <f t="shared" si="34"/>
        <v>0</v>
      </c>
      <c r="E120" s="585">
        <f t="shared" si="34"/>
        <v>0</v>
      </c>
      <c r="F120" s="586">
        <f t="shared" si="34"/>
        <v>0</v>
      </c>
      <c r="G120" s="587">
        <f t="shared" si="34"/>
        <v>0</v>
      </c>
      <c r="H120" s="588">
        <f t="shared" si="34"/>
        <v>0</v>
      </c>
      <c r="I120" s="588">
        <f t="shared" si="34"/>
        <v>359850</v>
      </c>
      <c r="J120" s="588">
        <f t="shared" si="34"/>
        <v>0</v>
      </c>
      <c r="K120" s="588">
        <f t="shared" si="34"/>
        <v>0</v>
      </c>
      <c r="L120" s="588">
        <f t="shared" si="34"/>
        <v>0</v>
      </c>
      <c r="M120" s="587">
        <f t="shared" si="34"/>
        <v>0</v>
      </c>
      <c r="N120" s="583">
        <v>359850</v>
      </c>
      <c r="O120" s="589">
        <f t="shared" si="34"/>
        <v>359850</v>
      </c>
      <c r="P120" s="7"/>
    </row>
    <row r="121" spans="1:16" ht="14.25" customHeight="1" thickBot="1">
      <c r="A121" s="582">
        <v>31</v>
      </c>
      <c r="B121" s="544" t="s">
        <v>7</v>
      </c>
      <c r="C121" s="583">
        <f>C122+C126</f>
        <v>80000</v>
      </c>
      <c r="D121" s="584">
        <f>D122+D126</f>
        <v>0</v>
      </c>
      <c r="E121" s="585">
        <f>E122+E126</f>
        <v>0</v>
      </c>
      <c r="F121" s="585">
        <f t="shared" ref="F121:M121" si="35">F122+F126</f>
        <v>0</v>
      </c>
      <c r="G121" s="585">
        <f t="shared" si="35"/>
        <v>0</v>
      </c>
      <c r="H121" s="585">
        <f t="shared" si="35"/>
        <v>0</v>
      </c>
      <c r="I121" s="585">
        <f t="shared" si="35"/>
        <v>80000</v>
      </c>
      <c r="J121" s="585">
        <f t="shared" si="35"/>
        <v>0</v>
      </c>
      <c r="K121" s="585">
        <f t="shared" si="35"/>
        <v>0</v>
      </c>
      <c r="L121" s="585">
        <f t="shared" si="35"/>
        <v>0</v>
      </c>
      <c r="M121" s="638">
        <f t="shared" si="35"/>
        <v>0</v>
      </c>
      <c r="N121" s="583">
        <v>80000</v>
      </c>
      <c r="O121" s="589">
        <v>80000</v>
      </c>
      <c r="P121" s="7"/>
    </row>
    <row r="122" spans="1:16" ht="11.25" customHeight="1">
      <c r="A122" s="555">
        <v>311</v>
      </c>
      <c r="B122" s="590" t="s">
        <v>18</v>
      </c>
      <c r="C122" s="281">
        <f t="shared" ref="C122:O122" si="36">SUM(C123:C125)</f>
        <v>80000</v>
      </c>
      <c r="D122" s="281">
        <f t="shared" si="36"/>
        <v>0</v>
      </c>
      <c r="E122" s="365">
        <f t="shared" si="36"/>
        <v>0</v>
      </c>
      <c r="F122" s="495">
        <f t="shared" si="36"/>
        <v>0</v>
      </c>
      <c r="G122" s="363">
        <f t="shared" si="36"/>
        <v>0</v>
      </c>
      <c r="H122" s="369">
        <f t="shared" si="36"/>
        <v>0</v>
      </c>
      <c r="I122" s="369">
        <f t="shared" si="36"/>
        <v>80000</v>
      </c>
      <c r="J122" s="369">
        <f t="shared" si="36"/>
        <v>0</v>
      </c>
      <c r="K122" s="369">
        <f t="shared" si="36"/>
        <v>0</v>
      </c>
      <c r="L122" s="369">
        <f t="shared" si="36"/>
        <v>0</v>
      </c>
      <c r="M122" s="363">
        <f t="shared" si="36"/>
        <v>0</v>
      </c>
      <c r="N122" s="281">
        <f t="shared" si="36"/>
        <v>0</v>
      </c>
      <c r="O122" s="413">
        <f t="shared" si="36"/>
        <v>0</v>
      </c>
      <c r="P122" s="7"/>
    </row>
    <row r="123" spans="1:16" ht="14.1" customHeight="1">
      <c r="A123" s="547">
        <v>3111</v>
      </c>
      <c r="B123" s="548" t="s">
        <v>55</v>
      </c>
      <c r="C123" s="276">
        <f>SUM(D123:M123)</f>
        <v>80000</v>
      </c>
      <c r="D123" s="362"/>
      <c r="E123" s="248"/>
      <c r="F123" s="496"/>
      <c r="G123" s="249"/>
      <c r="H123" s="250"/>
      <c r="I123" s="250">
        <v>80000</v>
      </c>
      <c r="J123" s="250"/>
      <c r="K123" s="250"/>
      <c r="L123" s="250"/>
      <c r="M123" s="249"/>
      <c r="N123" s="251"/>
      <c r="O123" s="252"/>
      <c r="P123" s="7"/>
    </row>
    <row r="124" spans="1:16" ht="14.1" customHeight="1">
      <c r="A124" s="547">
        <v>3113</v>
      </c>
      <c r="B124" s="548" t="s">
        <v>56</v>
      </c>
      <c r="C124" s="276">
        <f>SUM(D124:M124)</f>
        <v>0</v>
      </c>
      <c r="D124" s="362"/>
      <c r="E124" s="248"/>
      <c r="F124" s="496"/>
      <c r="G124" s="249"/>
      <c r="H124" s="250"/>
      <c r="I124" s="250"/>
      <c r="J124" s="250"/>
      <c r="K124" s="250"/>
      <c r="L124" s="250"/>
      <c r="M124" s="249"/>
      <c r="N124" s="251"/>
      <c r="O124" s="252"/>
      <c r="P124" s="7"/>
    </row>
    <row r="125" spans="1:16" ht="14.1" customHeight="1">
      <c r="A125" s="547">
        <v>3114</v>
      </c>
      <c r="B125" s="548" t="s">
        <v>57</v>
      </c>
      <c r="C125" s="276">
        <f>SUM(D125:M125)</f>
        <v>0</v>
      </c>
      <c r="D125" s="362"/>
      <c r="E125" s="248"/>
      <c r="F125" s="496"/>
      <c r="G125" s="249"/>
      <c r="H125" s="250"/>
      <c r="I125" s="250"/>
      <c r="J125" s="250"/>
      <c r="K125" s="250"/>
      <c r="L125" s="250"/>
      <c r="M125" s="249"/>
      <c r="N125" s="251"/>
      <c r="O125" s="252"/>
      <c r="P125" s="7"/>
    </row>
    <row r="126" spans="1:16" ht="14.1" customHeight="1" thickBot="1">
      <c r="A126" s="662">
        <v>313</v>
      </c>
      <c r="B126" s="663" t="s">
        <v>19</v>
      </c>
      <c r="C126" s="691">
        <f t="shared" ref="C126:O126" si="37">SUM(C127:C128)</f>
        <v>0</v>
      </c>
      <c r="D126" s="691">
        <f t="shared" si="37"/>
        <v>0</v>
      </c>
      <c r="E126" s="692">
        <f t="shared" si="37"/>
        <v>0</v>
      </c>
      <c r="F126" s="693">
        <f t="shared" si="37"/>
        <v>0</v>
      </c>
      <c r="G126" s="694">
        <f t="shared" si="37"/>
        <v>0</v>
      </c>
      <c r="H126" s="695">
        <f t="shared" si="37"/>
        <v>0</v>
      </c>
      <c r="I126" s="695">
        <f t="shared" si="37"/>
        <v>0</v>
      </c>
      <c r="J126" s="695">
        <f t="shared" si="37"/>
        <v>0</v>
      </c>
      <c r="K126" s="695">
        <f t="shared" si="37"/>
        <v>0</v>
      </c>
      <c r="L126" s="695">
        <f t="shared" si="37"/>
        <v>0</v>
      </c>
      <c r="M126" s="694">
        <f t="shared" si="37"/>
        <v>0</v>
      </c>
      <c r="N126" s="691">
        <f t="shared" si="37"/>
        <v>0</v>
      </c>
      <c r="O126" s="696">
        <f t="shared" si="37"/>
        <v>0</v>
      </c>
      <c r="P126" s="7"/>
    </row>
    <row r="127" spans="1:16" ht="14.1" customHeight="1">
      <c r="A127" s="683">
        <v>3132</v>
      </c>
      <c r="B127" s="564" t="s">
        <v>58</v>
      </c>
      <c r="C127" s="357">
        <f>SUM(D127:M127)</f>
        <v>0</v>
      </c>
      <c r="D127" s="684"/>
      <c r="E127" s="685"/>
      <c r="F127" s="686"/>
      <c r="G127" s="687"/>
      <c r="H127" s="688"/>
      <c r="I127" s="688"/>
      <c r="J127" s="688"/>
      <c r="K127" s="688"/>
      <c r="L127" s="688"/>
      <c r="M127" s="687"/>
      <c r="N127" s="689"/>
      <c r="O127" s="690"/>
      <c r="P127" s="7"/>
    </row>
    <row r="128" spans="1:16" ht="14.1" customHeight="1" thickBot="1">
      <c r="A128" s="553">
        <v>3133</v>
      </c>
      <c r="B128" s="554" t="s">
        <v>59</v>
      </c>
      <c r="C128" s="278">
        <f>SUM(D128:M128)</f>
        <v>0</v>
      </c>
      <c r="D128" s="358"/>
      <c r="E128" s="194"/>
      <c r="F128" s="195"/>
      <c r="G128" s="306"/>
      <c r="H128" s="196"/>
      <c r="I128" s="196"/>
      <c r="J128" s="196"/>
      <c r="K128" s="196"/>
      <c r="L128" s="196"/>
      <c r="M128" s="306"/>
      <c r="N128" s="197"/>
      <c r="O128" s="198"/>
      <c r="P128" s="7"/>
    </row>
    <row r="129" spans="1:16" ht="14.1" customHeight="1" thickBot="1">
      <c r="A129" s="636">
        <v>32</v>
      </c>
      <c r="B129" s="617" t="s">
        <v>8</v>
      </c>
      <c r="C129" s="402">
        <f>C130+C136+C140+C142</f>
        <v>279850</v>
      </c>
      <c r="D129" s="402">
        <f t="shared" ref="D129:M129" si="38">D130+D136+D140+D142</f>
        <v>0</v>
      </c>
      <c r="E129" s="327">
        <f t="shared" si="38"/>
        <v>0</v>
      </c>
      <c r="F129" s="328">
        <f t="shared" si="38"/>
        <v>0</v>
      </c>
      <c r="G129" s="329">
        <f t="shared" si="38"/>
        <v>0</v>
      </c>
      <c r="H129" s="329">
        <f t="shared" si="38"/>
        <v>0</v>
      </c>
      <c r="I129" s="329">
        <f t="shared" si="38"/>
        <v>279850</v>
      </c>
      <c r="J129" s="329">
        <f t="shared" si="38"/>
        <v>0</v>
      </c>
      <c r="K129" s="329">
        <f t="shared" si="38"/>
        <v>0</v>
      </c>
      <c r="L129" s="329">
        <f t="shared" si="38"/>
        <v>0</v>
      </c>
      <c r="M129" s="328">
        <f t="shared" si="38"/>
        <v>0</v>
      </c>
      <c r="N129" s="402">
        <v>279850</v>
      </c>
      <c r="O129" s="263">
        <v>279850</v>
      </c>
      <c r="P129" s="7"/>
    </row>
    <row r="130" spans="1:16" ht="14.1" customHeight="1">
      <c r="A130" s="555">
        <v>322</v>
      </c>
      <c r="B130" s="556" t="s">
        <v>24</v>
      </c>
      <c r="C130" s="282">
        <f>SUM(C131:C135)</f>
        <v>58750</v>
      </c>
      <c r="D130" s="282">
        <f t="shared" ref="D130:O130" si="39">SUM(D131:D135)</f>
        <v>0</v>
      </c>
      <c r="E130" s="367">
        <f t="shared" si="39"/>
        <v>0</v>
      </c>
      <c r="F130" s="497">
        <f t="shared" si="39"/>
        <v>0</v>
      </c>
      <c r="G130" s="364">
        <f t="shared" si="39"/>
        <v>0</v>
      </c>
      <c r="H130" s="370">
        <f t="shared" si="39"/>
        <v>0</v>
      </c>
      <c r="I130" s="370">
        <f t="shared" si="39"/>
        <v>58750</v>
      </c>
      <c r="J130" s="370">
        <f t="shared" si="39"/>
        <v>0</v>
      </c>
      <c r="K130" s="370">
        <f t="shared" si="39"/>
        <v>0</v>
      </c>
      <c r="L130" s="370">
        <f t="shared" si="39"/>
        <v>0</v>
      </c>
      <c r="M130" s="364">
        <f t="shared" si="39"/>
        <v>0</v>
      </c>
      <c r="N130" s="282">
        <f t="shared" si="39"/>
        <v>0</v>
      </c>
      <c r="O130" s="414">
        <f t="shared" si="39"/>
        <v>0</v>
      </c>
      <c r="P130" s="7"/>
    </row>
    <row r="131" spans="1:16" ht="14.1" customHeight="1">
      <c r="A131" s="547">
        <v>3221</v>
      </c>
      <c r="B131" s="564" t="s">
        <v>63</v>
      </c>
      <c r="C131" s="276">
        <f t="shared" ref="C131:C143" si="40">SUM(D131:M131)</f>
        <v>1500</v>
      </c>
      <c r="D131" s="362"/>
      <c r="E131" s="248"/>
      <c r="F131" s="496"/>
      <c r="G131" s="249"/>
      <c r="H131" s="250"/>
      <c r="I131" s="250">
        <v>1500</v>
      </c>
      <c r="J131" s="250"/>
      <c r="K131" s="250"/>
      <c r="L131" s="250"/>
      <c r="M131" s="249"/>
      <c r="N131" s="251"/>
      <c r="O131" s="252"/>
      <c r="P131" s="7"/>
    </row>
    <row r="132" spans="1:16" ht="14.1" customHeight="1">
      <c r="A132" s="547">
        <v>3222</v>
      </c>
      <c r="B132" s="564" t="s">
        <v>64</v>
      </c>
      <c r="C132" s="276">
        <f t="shared" si="40"/>
        <v>56250</v>
      </c>
      <c r="D132" s="362"/>
      <c r="E132" s="248"/>
      <c r="F132" s="496"/>
      <c r="G132" s="249"/>
      <c r="H132" s="250"/>
      <c r="I132" s="250">
        <v>56250</v>
      </c>
      <c r="J132" s="250"/>
      <c r="K132" s="250"/>
      <c r="L132" s="250"/>
      <c r="M132" s="249"/>
      <c r="N132" s="251"/>
      <c r="O132" s="252"/>
      <c r="P132" s="7"/>
    </row>
    <row r="133" spans="1:16" ht="14.1" customHeight="1">
      <c r="A133" s="547">
        <v>3224</v>
      </c>
      <c r="B133" s="564" t="s">
        <v>66</v>
      </c>
      <c r="C133" s="276">
        <f t="shared" si="40"/>
        <v>1000</v>
      </c>
      <c r="D133" s="362"/>
      <c r="E133" s="248"/>
      <c r="F133" s="496"/>
      <c r="G133" s="249"/>
      <c r="H133" s="250"/>
      <c r="I133" s="250">
        <v>1000</v>
      </c>
      <c r="J133" s="250"/>
      <c r="K133" s="250"/>
      <c r="L133" s="250"/>
      <c r="M133" s="249"/>
      <c r="N133" s="251"/>
      <c r="O133" s="252"/>
      <c r="P133" s="7"/>
    </row>
    <row r="134" spans="1:16" ht="14.1" customHeight="1">
      <c r="A134" s="547">
        <v>3225</v>
      </c>
      <c r="B134" s="564" t="s">
        <v>67</v>
      </c>
      <c r="C134" s="276">
        <f t="shared" si="40"/>
        <v>0</v>
      </c>
      <c r="D134" s="362"/>
      <c r="E134" s="248"/>
      <c r="F134" s="496"/>
      <c r="G134" s="249"/>
      <c r="H134" s="250"/>
      <c r="I134" s="250"/>
      <c r="J134" s="250"/>
      <c r="K134" s="250"/>
      <c r="L134" s="250"/>
      <c r="M134" s="249"/>
      <c r="N134" s="251"/>
      <c r="O134" s="252"/>
      <c r="P134" s="7"/>
    </row>
    <row r="135" spans="1:16" ht="14.1" customHeight="1">
      <c r="A135" s="547">
        <v>3227</v>
      </c>
      <c r="B135" s="564" t="s">
        <v>68</v>
      </c>
      <c r="C135" s="276">
        <f t="shared" si="40"/>
        <v>0</v>
      </c>
      <c r="D135" s="362"/>
      <c r="E135" s="248"/>
      <c r="F135" s="496"/>
      <c r="G135" s="249"/>
      <c r="H135" s="250"/>
      <c r="I135" s="250"/>
      <c r="J135" s="250"/>
      <c r="K135" s="250"/>
      <c r="L135" s="250"/>
      <c r="M135" s="249"/>
      <c r="N135" s="251"/>
      <c r="O135" s="252"/>
      <c r="P135" s="7"/>
    </row>
    <row r="136" spans="1:16" ht="14.1" customHeight="1">
      <c r="A136" s="549">
        <v>323</v>
      </c>
      <c r="B136" s="352" t="s">
        <v>21</v>
      </c>
      <c r="C136" s="282">
        <f t="shared" ref="C136:O136" si="41">SUM(C137:C139)</f>
        <v>220000</v>
      </c>
      <c r="D136" s="282">
        <f t="shared" si="41"/>
        <v>0</v>
      </c>
      <c r="E136" s="367">
        <f t="shared" si="41"/>
        <v>0</v>
      </c>
      <c r="F136" s="497">
        <f t="shared" si="41"/>
        <v>0</v>
      </c>
      <c r="G136" s="364">
        <f t="shared" si="41"/>
        <v>0</v>
      </c>
      <c r="H136" s="370">
        <f t="shared" si="41"/>
        <v>0</v>
      </c>
      <c r="I136" s="370">
        <f t="shared" si="41"/>
        <v>220000</v>
      </c>
      <c r="J136" s="370">
        <f t="shared" si="41"/>
        <v>0</v>
      </c>
      <c r="K136" s="370">
        <f t="shared" si="41"/>
        <v>0</v>
      </c>
      <c r="L136" s="370">
        <f t="shared" si="41"/>
        <v>0</v>
      </c>
      <c r="M136" s="364">
        <f t="shared" si="41"/>
        <v>0</v>
      </c>
      <c r="N136" s="282">
        <f t="shared" si="41"/>
        <v>0</v>
      </c>
      <c r="O136" s="414">
        <f t="shared" si="41"/>
        <v>0</v>
      </c>
      <c r="P136" s="7"/>
    </row>
    <row r="137" spans="1:16" ht="14.1" customHeight="1">
      <c r="A137" s="550">
        <v>3231</v>
      </c>
      <c r="B137" s="551" t="s">
        <v>69</v>
      </c>
      <c r="C137" s="276">
        <f t="shared" si="40"/>
        <v>0</v>
      </c>
      <c r="D137" s="362"/>
      <c r="E137" s="248"/>
      <c r="F137" s="496"/>
      <c r="G137" s="249"/>
      <c r="H137" s="250"/>
      <c r="I137" s="250"/>
      <c r="J137" s="250"/>
      <c r="K137" s="250"/>
      <c r="L137" s="250"/>
      <c r="M137" s="249"/>
      <c r="N137" s="251"/>
      <c r="O137" s="252"/>
      <c r="P137" s="7"/>
    </row>
    <row r="138" spans="1:16" ht="14.1" customHeight="1">
      <c r="A138" s="550">
        <v>3236</v>
      </c>
      <c r="B138" s="551" t="s">
        <v>74</v>
      </c>
      <c r="C138" s="276">
        <f t="shared" si="40"/>
        <v>0</v>
      </c>
      <c r="D138" s="362"/>
      <c r="E138" s="248"/>
      <c r="F138" s="496"/>
      <c r="G138" s="249"/>
      <c r="H138" s="250"/>
      <c r="I138" s="250"/>
      <c r="J138" s="250"/>
      <c r="K138" s="250"/>
      <c r="L138" s="250"/>
      <c r="M138" s="249"/>
      <c r="N138" s="251"/>
      <c r="O138" s="252"/>
      <c r="P138" s="7"/>
    </row>
    <row r="139" spans="1:16" ht="14.1" customHeight="1">
      <c r="A139" s="550">
        <v>3239</v>
      </c>
      <c r="B139" s="551" t="s">
        <v>77</v>
      </c>
      <c r="C139" s="276">
        <f t="shared" si="40"/>
        <v>220000</v>
      </c>
      <c r="D139" s="362"/>
      <c r="E139" s="248"/>
      <c r="F139" s="496"/>
      <c r="G139" s="249"/>
      <c r="H139" s="250"/>
      <c r="I139" s="250">
        <v>220000</v>
      </c>
      <c r="J139" s="250"/>
      <c r="K139" s="250"/>
      <c r="L139" s="250"/>
      <c r="M139" s="249"/>
      <c r="N139" s="251"/>
      <c r="O139" s="252"/>
      <c r="P139" s="7"/>
    </row>
    <row r="140" spans="1:16" ht="25.5" customHeight="1">
      <c r="A140" s="549">
        <v>324</v>
      </c>
      <c r="B140" s="565" t="s">
        <v>22</v>
      </c>
      <c r="C140" s="282">
        <f>C141</f>
        <v>100</v>
      </c>
      <c r="D140" s="282">
        <f t="shared" ref="D140:O140" si="42">D141</f>
        <v>0</v>
      </c>
      <c r="E140" s="367">
        <f t="shared" si="42"/>
        <v>0</v>
      </c>
      <c r="F140" s="497">
        <f t="shared" si="42"/>
        <v>0</v>
      </c>
      <c r="G140" s="364">
        <f t="shared" si="42"/>
        <v>0</v>
      </c>
      <c r="H140" s="370">
        <f t="shared" si="42"/>
        <v>0</v>
      </c>
      <c r="I140" s="370">
        <f t="shared" si="42"/>
        <v>100</v>
      </c>
      <c r="J140" s="370">
        <f t="shared" si="42"/>
        <v>0</v>
      </c>
      <c r="K140" s="370">
        <f t="shared" si="42"/>
        <v>0</v>
      </c>
      <c r="L140" s="370">
        <f t="shared" si="42"/>
        <v>0</v>
      </c>
      <c r="M140" s="364">
        <f t="shared" si="42"/>
        <v>0</v>
      </c>
      <c r="N140" s="282">
        <f t="shared" si="42"/>
        <v>0</v>
      </c>
      <c r="O140" s="414">
        <f t="shared" si="42"/>
        <v>0</v>
      </c>
      <c r="P140" s="7"/>
    </row>
    <row r="141" spans="1:16" ht="27.75" customHeight="1">
      <c r="A141" s="569">
        <v>3241</v>
      </c>
      <c r="B141" s="557" t="s">
        <v>22</v>
      </c>
      <c r="C141" s="276">
        <f t="shared" si="40"/>
        <v>100</v>
      </c>
      <c r="D141" s="362"/>
      <c r="E141" s="248"/>
      <c r="F141" s="496"/>
      <c r="G141" s="249"/>
      <c r="H141" s="250"/>
      <c r="I141" s="250">
        <v>100</v>
      </c>
      <c r="J141" s="250"/>
      <c r="K141" s="250"/>
      <c r="L141" s="250"/>
      <c r="M141" s="249"/>
      <c r="N141" s="251"/>
      <c r="O141" s="252"/>
      <c r="P141" s="7"/>
    </row>
    <row r="142" spans="1:16" ht="14.1" customHeight="1">
      <c r="A142" s="591">
        <v>329</v>
      </c>
      <c r="B142" s="350" t="s">
        <v>9</v>
      </c>
      <c r="C142" s="282">
        <f t="shared" ref="C142:O142" si="43">SUM(C143:C143)</f>
        <v>1000</v>
      </c>
      <c r="D142" s="282">
        <f t="shared" si="43"/>
        <v>0</v>
      </c>
      <c r="E142" s="367">
        <f t="shared" si="43"/>
        <v>0</v>
      </c>
      <c r="F142" s="497">
        <f t="shared" si="43"/>
        <v>0</v>
      </c>
      <c r="G142" s="364">
        <f t="shared" si="43"/>
        <v>0</v>
      </c>
      <c r="H142" s="370">
        <f t="shared" si="43"/>
        <v>0</v>
      </c>
      <c r="I142" s="370">
        <f t="shared" si="43"/>
        <v>1000</v>
      </c>
      <c r="J142" s="370">
        <f t="shared" si="43"/>
        <v>0</v>
      </c>
      <c r="K142" s="370">
        <f t="shared" si="43"/>
        <v>0</v>
      </c>
      <c r="L142" s="370">
        <f t="shared" si="43"/>
        <v>0</v>
      </c>
      <c r="M142" s="364">
        <f t="shared" si="43"/>
        <v>0</v>
      </c>
      <c r="N142" s="282">
        <f t="shared" si="43"/>
        <v>0</v>
      </c>
      <c r="O142" s="414">
        <f t="shared" si="43"/>
        <v>0</v>
      </c>
      <c r="P142" s="7"/>
    </row>
    <row r="143" spans="1:16" ht="14.1" customHeight="1" thickBot="1">
      <c r="A143" s="553">
        <v>3299</v>
      </c>
      <c r="B143" s="761" t="s">
        <v>9</v>
      </c>
      <c r="C143" s="278">
        <f t="shared" si="40"/>
        <v>1000</v>
      </c>
      <c r="D143" s="358"/>
      <c r="E143" s="194"/>
      <c r="F143" s="195"/>
      <c r="G143" s="306"/>
      <c r="H143" s="196"/>
      <c r="I143" s="196">
        <v>1000</v>
      </c>
      <c r="J143" s="196"/>
      <c r="K143" s="196"/>
      <c r="L143" s="196"/>
      <c r="M143" s="306"/>
      <c r="N143" s="197"/>
      <c r="O143" s="198"/>
      <c r="P143" s="7"/>
    </row>
    <row r="144" spans="1:16" ht="27.75" customHeight="1" thickBot="1">
      <c r="A144" s="636">
        <v>4</v>
      </c>
      <c r="B144" s="677" t="s">
        <v>149</v>
      </c>
      <c r="C144" s="402">
        <f>C145</f>
        <v>0</v>
      </c>
      <c r="D144" s="402">
        <f t="shared" ref="D144:O146" si="44">D145</f>
        <v>0</v>
      </c>
      <c r="E144" s="327">
        <f t="shared" si="44"/>
        <v>0</v>
      </c>
      <c r="F144" s="760">
        <f t="shared" si="44"/>
        <v>0</v>
      </c>
      <c r="G144" s="328">
        <f t="shared" si="44"/>
        <v>0</v>
      </c>
      <c r="H144" s="329">
        <f t="shared" si="44"/>
        <v>0</v>
      </c>
      <c r="I144" s="329">
        <f t="shared" si="44"/>
        <v>0</v>
      </c>
      <c r="J144" s="329">
        <f t="shared" si="44"/>
        <v>0</v>
      </c>
      <c r="K144" s="329">
        <f t="shared" si="44"/>
        <v>0</v>
      </c>
      <c r="L144" s="329">
        <f t="shared" si="44"/>
        <v>0</v>
      </c>
      <c r="M144" s="328">
        <f t="shared" si="44"/>
        <v>0</v>
      </c>
      <c r="N144" s="402">
        <f t="shared" si="44"/>
        <v>0</v>
      </c>
      <c r="O144" s="263">
        <f t="shared" si="44"/>
        <v>0</v>
      </c>
      <c r="P144" s="7"/>
    </row>
    <row r="145" spans="1:16" ht="30.75" customHeight="1" thickBot="1">
      <c r="A145" s="582">
        <v>42</v>
      </c>
      <c r="B145" s="574" t="s">
        <v>103</v>
      </c>
      <c r="C145" s="324">
        <f>C146</f>
        <v>0</v>
      </c>
      <c r="D145" s="324">
        <f t="shared" si="44"/>
        <v>0</v>
      </c>
      <c r="E145" s="353">
        <f t="shared" si="44"/>
        <v>0</v>
      </c>
      <c r="F145" s="498">
        <f t="shared" si="44"/>
        <v>0</v>
      </c>
      <c r="G145" s="387">
        <f t="shared" si="44"/>
        <v>0</v>
      </c>
      <c r="H145" s="354">
        <f t="shared" si="44"/>
        <v>0</v>
      </c>
      <c r="I145" s="354">
        <f t="shared" si="44"/>
        <v>0</v>
      </c>
      <c r="J145" s="354">
        <f t="shared" si="44"/>
        <v>0</v>
      </c>
      <c r="K145" s="354">
        <f t="shared" si="44"/>
        <v>0</v>
      </c>
      <c r="L145" s="354">
        <f t="shared" si="44"/>
        <v>0</v>
      </c>
      <c r="M145" s="387">
        <f t="shared" si="44"/>
        <v>0</v>
      </c>
      <c r="N145" s="324">
        <f t="shared" si="44"/>
        <v>0</v>
      </c>
      <c r="O145" s="422">
        <f t="shared" si="44"/>
        <v>0</v>
      </c>
      <c r="P145" s="7"/>
    </row>
    <row r="146" spans="1:16" ht="15.75" customHeight="1">
      <c r="A146" s="593">
        <v>422</v>
      </c>
      <c r="B146" s="594" t="s">
        <v>25</v>
      </c>
      <c r="C146" s="425">
        <f>C147</f>
        <v>0</v>
      </c>
      <c r="D146" s="425">
        <f t="shared" si="44"/>
        <v>0</v>
      </c>
      <c r="E146" s="426">
        <f t="shared" si="44"/>
        <v>0</v>
      </c>
      <c r="F146" s="499">
        <f t="shared" si="44"/>
        <v>0</v>
      </c>
      <c r="G146" s="427">
        <f t="shared" si="44"/>
        <v>0</v>
      </c>
      <c r="H146" s="386">
        <f t="shared" si="44"/>
        <v>0</v>
      </c>
      <c r="I146" s="386">
        <f t="shared" si="44"/>
        <v>0</v>
      </c>
      <c r="J146" s="386">
        <f t="shared" si="44"/>
        <v>0</v>
      </c>
      <c r="K146" s="386">
        <f t="shared" si="44"/>
        <v>0</v>
      </c>
      <c r="L146" s="386">
        <f t="shared" si="44"/>
        <v>0</v>
      </c>
      <c r="M146" s="427">
        <f t="shared" si="44"/>
        <v>0</v>
      </c>
      <c r="N146" s="425">
        <f t="shared" si="44"/>
        <v>0</v>
      </c>
      <c r="O146" s="428">
        <f t="shared" si="44"/>
        <v>0</v>
      </c>
      <c r="P146" s="7"/>
    </row>
    <row r="147" spans="1:16" ht="15" customHeight="1" thickBot="1">
      <c r="A147" s="553">
        <v>4223</v>
      </c>
      <c r="B147" s="554" t="s">
        <v>87</v>
      </c>
      <c r="C147" s="276">
        <f>SUM(D147:M147)</f>
        <v>0</v>
      </c>
      <c r="D147" s="358"/>
      <c r="E147" s="194"/>
      <c r="F147" s="195"/>
      <c r="G147" s="195"/>
      <c r="H147" s="196"/>
      <c r="I147" s="196"/>
      <c r="J147" s="196"/>
      <c r="K147" s="196"/>
      <c r="L147" s="196"/>
      <c r="M147" s="306"/>
      <c r="N147" s="197"/>
      <c r="O147" s="198"/>
      <c r="P147" s="7"/>
    </row>
    <row r="148" spans="1:16" ht="15.75" customHeight="1" thickBot="1">
      <c r="A148" s="595" t="s">
        <v>95</v>
      </c>
      <c r="B148" s="799" t="s">
        <v>101</v>
      </c>
      <c r="C148" s="792"/>
      <c r="D148" s="792"/>
      <c r="E148" s="792"/>
      <c r="F148" s="792"/>
      <c r="G148" s="792"/>
      <c r="H148" s="792"/>
      <c r="I148" s="792"/>
      <c r="J148" s="792"/>
      <c r="K148" s="792"/>
      <c r="L148" s="792"/>
      <c r="M148" s="792"/>
      <c r="N148" s="792"/>
      <c r="O148" s="793"/>
      <c r="P148" s="7"/>
    </row>
    <row r="149" spans="1:16" ht="14.25" customHeight="1" thickBot="1">
      <c r="A149" s="596">
        <v>3</v>
      </c>
      <c r="B149" s="542" t="s">
        <v>11</v>
      </c>
      <c r="C149" s="583">
        <f>C150</f>
        <v>0</v>
      </c>
      <c r="D149" s="583">
        <f t="shared" ref="D149:O150" si="45">D150</f>
        <v>0</v>
      </c>
      <c r="E149" s="583">
        <f t="shared" si="45"/>
        <v>0</v>
      </c>
      <c r="F149" s="583">
        <f t="shared" si="45"/>
        <v>0</v>
      </c>
      <c r="G149" s="583">
        <f t="shared" si="45"/>
        <v>0</v>
      </c>
      <c r="H149" s="583">
        <f t="shared" si="45"/>
        <v>0</v>
      </c>
      <c r="I149" s="583">
        <f t="shared" si="45"/>
        <v>0</v>
      </c>
      <c r="J149" s="583">
        <f t="shared" si="45"/>
        <v>0</v>
      </c>
      <c r="K149" s="583">
        <f t="shared" si="45"/>
        <v>0</v>
      </c>
      <c r="L149" s="583">
        <f t="shared" si="45"/>
        <v>0</v>
      </c>
      <c r="M149" s="583">
        <f t="shared" si="45"/>
        <v>0</v>
      </c>
      <c r="N149" s="583">
        <f t="shared" si="45"/>
        <v>0</v>
      </c>
      <c r="O149" s="583">
        <f t="shared" si="45"/>
        <v>0</v>
      </c>
      <c r="P149" s="7"/>
    </row>
    <row r="150" spans="1:16" ht="16.5" customHeight="1" thickBot="1">
      <c r="A150" s="543">
        <v>32</v>
      </c>
      <c r="B150" s="544" t="s">
        <v>8</v>
      </c>
      <c r="C150" s="218">
        <f>C151</f>
        <v>0</v>
      </c>
      <c r="D150" s="218">
        <f t="shared" si="45"/>
        <v>0</v>
      </c>
      <c r="E150" s="218">
        <f t="shared" si="45"/>
        <v>0</v>
      </c>
      <c r="F150" s="218">
        <f t="shared" si="45"/>
        <v>0</v>
      </c>
      <c r="G150" s="218">
        <f t="shared" si="45"/>
        <v>0</v>
      </c>
      <c r="H150" s="218">
        <f t="shared" si="45"/>
        <v>0</v>
      </c>
      <c r="I150" s="218">
        <f t="shared" si="45"/>
        <v>0</v>
      </c>
      <c r="J150" s="218">
        <f t="shared" si="45"/>
        <v>0</v>
      </c>
      <c r="K150" s="218">
        <f t="shared" si="45"/>
        <v>0</v>
      </c>
      <c r="L150" s="218">
        <f t="shared" si="45"/>
        <v>0</v>
      </c>
      <c r="M150" s="218">
        <f t="shared" si="45"/>
        <v>0</v>
      </c>
      <c r="N150" s="218">
        <f t="shared" si="45"/>
        <v>0</v>
      </c>
      <c r="O150" s="218">
        <f t="shared" si="45"/>
        <v>0</v>
      </c>
      <c r="P150" s="7"/>
    </row>
    <row r="151" spans="1:16" ht="14.1" customHeight="1">
      <c r="A151" s="555">
        <v>322</v>
      </c>
      <c r="B151" s="556" t="s">
        <v>24</v>
      </c>
      <c r="C151" s="282">
        <f>C152</f>
        <v>0</v>
      </c>
      <c r="D151" s="511">
        <f t="shared" ref="D151:O151" si="46">D152</f>
        <v>0</v>
      </c>
      <c r="E151" s="367">
        <f t="shared" si="46"/>
        <v>0</v>
      </c>
      <c r="F151" s="368">
        <f t="shared" si="46"/>
        <v>0</v>
      </c>
      <c r="G151" s="364">
        <f t="shared" si="46"/>
        <v>0</v>
      </c>
      <c r="H151" s="370">
        <f t="shared" si="46"/>
        <v>0</v>
      </c>
      <c r="I151" s="370">
        <f t="shared" si="46"/>
        <v>0</v>
      </c>
      <c r="J151" s="370">
        <f t="shared" si="46"/>
        <v>0</v>
      </c>
      <c r="K151" s="370">
        <f t="shared" si="46"/>
        <v>0</v>
      </c>
      <c r="L151" s="370">
        <f t="shared" si="46"/>
        <v>0</v>
      </c>
      <c r="M151" s="364">
        <f t="shared" si="46"/>
        <v>0</v>
      </c>
      <c r="N151" s="282">
        <f t="shared" si="46"/>
        <v>0</v>
      </c>
      <c r="O151" s="414">
        <f t="shared" si="46"/>
        <v>0</v>
      </c>
      <c r="P151" s="7"/>
    </row>
    <row r="152" spans="1:16" ht="14.1" customHeight="1" thickBot="1">
      <c r="A152" s="547">
        <v>3222</v>
      </c>
      <c r="B152" s="564" t="s">
        <v>64</v>
      </c>
      <c r="C152" s="276">
        <f>SUM(D152:M152)</f>
        <v>0</v>
      </c>
      <c r="D152" s="510"/>
      <c r="E152" s="248"/>
      <c r="F152" s="366"/>
      <c r="G152" s="249"/>
      <c r="H152" s="250"/>
      <c r="I152" s="250"/>
      <c r="J152" s="250"/>
      <c r="K152" s="250"/>
      <c r="L152" s="250"/>
      <c r="M152" s="249"/>
      <c r="N152" s="251"/>
      <c r="O152" s="252"/>
      <c r="P152" s="7"/>
    </row>
    <row r="153" spans="1:16" ht="15.75" customHeight="1" thickBot="1">
      <c r="A153" s="595" t="s">
        <v>95</v>
      </c>
      <c r="B153" s="799" t="s">
        <v>102</v>
      </c>
      <c r="C153" s="792"/>
      <c r="D153" s="792"/>
      <c r="E153" s="792"/>
      <c r="F153" s="792"/>
      <c r="G153" s="792"/>
      <c r="H153" s="792"/>
      <c r="I153" s="792"/>
      <c r="J153" s="792"/>
      <c r="K153" s="792"/>
      <c r="L153" s="792"/>
      <c r="M153" s="792"/>
      <c r="N153" s="792"/>
      <c r="O153" s="793"/>
      <c r="P153" s="7"/>
    </row>
    <row r="154" spans="1:16" ht="14.25" customHeight="1" thickBot="1">
      <c r="A154" s="582">
        <v>3</v>
      </c>
      <c r="B154" s="544" t="s">
        <v>11</v>
      </c>
      <c r="C154" s="583">
        <f>C155</f>
        <v>0</v>
      </c>
      <c r="D154" s="598">
        <f t="shared" ref="D154:O154" si="47">D155</f>
        <v>0</v>
      </c>
      <c r="E154" s="585">
        <f t="shared" si="47"/>
        <v>0</v>
      </c>
      <c r="F154" s="587">
        <f t="shared" si="47"/>
        <v>0</v>
      </c>
      <c r="G154" s="588">
        <f t="shared" si="47"/>
        <v>0</v>
      </c>
      <c r="H154" s="588">
        <f t="shared" si="47"/>
        <v>0</v>
      </c>
      <c r="I154" s="588">
        <f t="shared" si="47"/>
        <v>0</v>
      </c>
      <c r="J154" s="588">
        <f t="shared" si="47"/>
        <v>0</v>
      </c>
      <c r="K154" s="588">
        <f t="shared" si="47"/>
        <v>0</v>
      </c>
      <c r="L154" s="588">
        <f t="shared" si="47"/>
        <v>0</v>
      </c>
      <c r="M154" s="597">
        <f t="shared" si="47"/>
        <v>0</v>
      </c>
      <c r="N154" s="583">
        <f t="shared" si="47"/>
        <v>0</v>
      </c>
      <c r="O154" s="589">
        <f t="shared" si="47"/>
        <v>0</v>
      </c>
      <c r="P154" s="7"/>
    </row>
    <row r="155" spans="1:16" ht="13.5" customHeight="1" thickBot="1">
      <c r="A155" s="543">
        <v>32</v>
      </c>
      <c r="B155" s="544" t="s">
        <v>8</v>
      </c>
      <c r="C155" s="218">
        <f>C156</f>
        <v>0</v>
      </c>
      <c r="D155" s="215">
        <f t="shared" ref="D155:O155" si="48">D156</f>
        <v>0</v>
      </c>
      <c r="E155" s="147">
        <f t="shared" si="48"/>
        <v>0</v>
      </c>
      <c r="F155" s="146">
        <f t="shared" si="48"/>
        <v>0</v>
      </c>
      <c r="G155" s="329">
        <f t="shared" si="48"/>
        <v>0</v>
      </c>
      <c r="H155" s="329">
        <f t="shared" si="48"/>
        <v>0</v>
      </c>
      <c r="I155" s="329">
        <f t="shared" si="48"/>
        <v>0</v>
      </c>
      <c r="J155" s="329">
        <f t="shared" si="48"/>
        <v>0</v>
      </c>
      <c r="K155" s="329">
        <f t="shared" si="48"/>
        <v>0</v>
      </c>
      <c r="L155" s="329">
        <f t="shared" si="48"/>
        <v>0</v>
      </c>
      <c r="M155" s="146">
        <f t="shared" si="48"/>
        <v>0</v>
      </c>
      <c r="N155" s="110">
        <f t="shared" si="48"/>
        <v>0</v>
      </c>
      <c r="O155" s="207">
        <f t="shared" si="48"/>
        <v>0</v>
      </c>
      <c r="P155" s="7"/>
    </row>
    <row r="156" spans="1:16" ht="14.1" customHeight="1">
      <c r="A156" s="555">
        <v>322</v>
      </c>
      <c r="B156" s="556" t="s">
        <v>24</v>
      </c>
      <c r="C156" s="282">
        <f>SUM(C157:C159)</f>
        <v>0</v>
      </c>
      <c r="D156" s="511">
        <f t="shared" ref="D156:O156" si="49">SUM(D157:D159)</f>
        <v>0</v>
      </c>
      <c r="E156" s="367">
        <f t="shared" si="49"/>
        <v>0</v>
      </c>
      <c r="F156" s="364">
        <f t="shared" si="49"/>
        <v>0</v>
      </c>
      <c r="G156" s="370">
        <f t="shared" si="49"/>
        <v>0</v>
      </c>
      <c r="H156" s="370">
        <f t="shared" si="49"/>
        <v>0</v>
      </c>
      <c r="I156" s="370">
        <f t="shared" si="49"/>
        <v>0</v>
      </c>
      <c r="J156" s="370">
        <f t="shared" si="49"/>
        <v>0</v>
      </c>
      <c r="K156" s="370">
        <f t="shared" si="49"/>
        <v>0</v>
      </c>
      <c r="L156" s="370">
        <f t="shared" si="49"/>
        <v>0</v>
      </c>
      <c r="M156" s="364">
        <f t="shared" si="49"/>
        <v>0</v>
      </c>
      <c r="N156" s="383">
        <f t="shared" si="49"/>
        <v>0</v>
      </c>
      <c r="O156" s="416">
        <f t="shared" si="49"/>
        <v>0</v>
      </c>
      <c r="P156" s="7"/>
    </row>
    <row r="157" spans="1:16" ht="14.1" customHeight="1">
      <c r="A157" s="547">
        <v>3221</v>
      </c>
      <c r="B157" s="564" t="s">
        <v>63</v>
      </c>
      <c r="C157" s="276">
        <f>SUM(D157:M157)</f>
        <v>0</v>
      </c>
      <c r="D157" s="510"/>
      <c r="E157" s="248"/>
      <c r="F157" s="249"/>
      <c r="G157" s="250"/>
      <c r="H157" s="250"/>
      <c r="I157" s="250"/>
      <c r="J157" s="250"/>
      <c r="K157" s="250"/>
      <c r="L157" s="250"/>
      <c r="M157" s="249"/>
      <c r="N157" s="251"/>
      <c r="O157" s="377"/>
      <c r="P157" s="7"/>
    </row>
    <row r="158" spans="1:16" ht="14.1" customHeight="1">
      <c r="A158" s="547">
        <v>3224</v>
      </c>
      <c r="B158" s="564" t="s">
        <v>66</v>
      </c>
      <c r="C158" s="276">
        <f>SUM(D158:M158)</f>
        <v>0</v>
      </c>
      <c r="D158" s="510"/>
      <c r="E158" s="248"/>
      <c r="F158" s="249"/>
      <c r="G158" s="250"/>
      <c r="H158" s="250"/>
      <c r="I158" s="250"/>
      <c r="J158" s="250"/>
      <c r="K158" s="250"/>
      <c r="L158" s="250"/>
      <c r="M158" s="249"/>
      <c r="N158" s="251"/>
      <c r="O158" s="377"/>
      <c r="P158" s="7"/>
    </row>
    <row r="159" spans="1:16" ht="14.1" customHeight="1" thickBot="1">
      <c r="A159" s="599">
        <v>3225</v>
      </c>
      <c r="B159" s="576" t="s">
        <v>67</v>
      </c>
      <c r="C159" s="277">
        <f>SUM(D159:M159)</f>
        <v>0</v>
      </c>
      <c r="D159" s="318"/>
      <c r="E159" s="319"/>
      <c r="F159" s="320"/>
      <c r="G159" s="321"/>
      <c r="H159" s="321"/>
      <c r="I159" s="321"/>
      <c r="J159" s="321"/>
      <c r="K159" s="321"/>
      <c r="L159" s="321"/>
      <c r="M159" s="320"/>
      <c r="N159" s="322"/>
      <c r="O159" s="509"/>
      <c r="P159" s="7"/>
    </row>
    <row r="160" spans="1:16" ht="15.95" customHeight="1" thickBot="1">
      <c r="A160" s="570"/>
      <c r="B160" s="494" t="s">
        <v>35</v>
      </c>
      <c r="C160" s="457">
        <f t="shared" ref="C160:O160" si="50">C106+C120+C144+C149+C154</f>
        <v>671100</v>
      </c>
      <c r="D160" s="459">
        <f t="shared" si="50"/>
        <v>311250</v>
      </c>
      <c r="E160" s="445">
        <f t="shared" si="50"/>
        <v>0</v>
      </c>
      <c r="F160" s="637">
        <f t="shared" si="50"/>
        <v>0</v>
      </c>
      <c r="G160" s="446">
        <f t="shared" si="50"/>
        <v>0</v>
      </c>
      <c r="H160" s="446">
        <f t="shared" si="50"/>
        <v>0</v>
      </c>
      <c r="I160" s="446">
        <f t="shared" si="50"/>
        <v>359850</v>
      </c>
      <c r="J160" s="446">
        <f t="shared" si="50"/>
        <v>0</v>
      </c>
      <c r="K160" s="446">
        <f t="shared" si="50"/>
        <v>0</v>
      </c>
      <c r="L160" s="446">
        <f t="shared" si="50"/>
        <v>0</v>
      </c>
      <c r="M160" s="432">
        <f t="shared" si="50"/>
        <v>0</v>
      </c>
      <c r="N160" s="456">
        <f t="shared" si="50"/>
        <v>662100</v>
      </c>
      <c r="O160" s="460">
        <f t="shared" si="50"/>
        <v>662100</v>
      </c>
      <c r="P160" s="7"/>
    </row>
    <row r="161" spans="1:16" ht="11.25" customHeight="1" thickBot="1">
      <c r="A161" s="600"/>
      <c r="B161" s="33"/>
      <c r="C161" s="30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35"/>
      <c r="P161" s="7"/>
    </row>
    <row r="162" spans="1:16" ht="15.95" customHeight="1" thickBot="1">
      <c r="A162" s="540" t="s">
        <v>36</v>
      </c>
      <c r="B162" s="435"/>
      <c r="C162" s="432"/>
      <c r="D162" s="440"/>
      <c r="E162" s="434"/>
      <c r="F162" s="435"/>
      <c r="G162" s="436"/>
      <c r="H162" s="436"/>
      <c r="I162" s="436"/>
      <c r="J162" s="436"/>
      <c r="K162" s="436"/>
      <c r="L162" s="436"/>
      <c r="M162" s="435"/>
      <c r="N162" s="437"/>
      <c r="O162" s="441"/>
      <c r="P162" s="7"/>
    </row>
    <row r="163" spans="1:16" ht="15" customHeight="1" thickBot="1">
      <c r="A163" s="341" t="s">
        <v>95</v>
      </c>
      <c r="B163" s="430" t="s">
        <v>105</v>
      </c>
      <c r="C163" s="340"/>
      <c r="D163" s="512"/>
      <c r="E163" s="345"/>
      <c r="F163" s="430"/>
      <c r="G163" s="346"/>
      <c r="H163" s="346"/>
      <c r="I163" s="346"/>
      <c r="J163" s="346"/>
      <c r="K163" s="346"/>
      <c r="L163" s="346"/>
      <c r="M163" s="430"/>
      <c r="N163" s="347"/>
      <c r="O163" s="431"/>
      <c r="P163" s="7"/>
    </row>
    <row r="164" spans="1:16" ht="15.95" customHeight="1" thickBot="1">
      <c r="A164" s="541">
        <v>3</v>
      </c>
      <c r="B164" s="542" t="s">
        <v>11</v>
      </c>
      <c r="C164" s="216">
        <f t="shared" ref="C164:O164" si="51">C165+C171</f>
        <v>0</v>
      </c>
      <c r="D164" s="513">
        <f t="shared" si="51"/>
        <v>0</v>
      </c>
      <c r="E164" s="163">
        <f t="shared" si="51"/>
        <v>0</v>
      </c>
      <c r="F164" s="160">
        <f t="shared" si="51"/>
        <v>0</v>
      </c>
      <c r="G164" s="161">
        <f t="shared" si="51"/>
        <v>0</v>
      </c>
      <c r="H164" s="161">
        <f t="shared" si="51"/>
        <v>0</v>
      </c>
      <c r="I164" s="161">
        <f t="shared" si="51"/>
        <v>0</v>
      </c>
      <c r="J164" s="161">
        <f t="shared" si="51"/>
        <v>0</v>
      </c>
      <c r="K164" s="161">
        <f t="shared" si="51"/>
        <v>0</v>
      </c>
      <c r="L164" s="161">
        <f t="shared" si="51"/>
        <v>0</v>
      </c>
      <c r="M164" s="160">
        <f t="shared" si="51"/>
        <v>0</v>
      </c>
      <c r="N164" s="112">
        <f t="shared" si="51"/>
        <v>0</v>
      </c>
      <c r="O164" s="245">
        <f t="shared" si="51"/>
        <v>0</v>
      </c>
      <c r="P164" s="7"/>
    </row>
    <row r="165" spans="1:16" ht="15.75" customHeight="1" thickBot="1">
      <c r="A165" s="543">
        <v>31</v>
      </c>
      <c r="B165" s="544" t="s">
        <v>7</v>
      </c>
      <c r="C165" s="218">
        <f>C166+C168</f>
        <v>0</v>
      </c>
      <c r="D165" s="215">
        <f t="shared" ref="D165:O165" si="52">D166+D168</f>
        <v>0</v>
      </c>
      <c r="E165" s="147">
        <f t="shared" si="52"/>
        <v>0</v>
      </c>
      <c r="F165" s="146">
        <f t="shared" si="52"/>
        <v>0</v>
      </c>
      <c r="G165" s="148">
        <f t="shared" si="52"/>
        <v>0</v>
      </c>
      <c r="H165" s="148">
        <f t="shared" si="52"/>
        <v>0</v>
      </c>
      <c r="I165" s="148">
        <f t="shared" si="52"/>
        <v>0</v>
      </c>
      <c r="J165" s="148">
        <f t="shared" si="52"/>
        <v>0</v>
      </c>
      <c r="K165" s="148">
        <f t="shared" si="52"/>
        <v>0</v>
      </c>
      <c r="L165" s="148">
        <f t="shared" si="52"/>
        <v>0</v>
      </c>
      <c r="M165" s="146">
        <f t="shared" si="52"/>
        <v>0</v>
      </c>
      <c r="N165" s="218">
        <f t="shared" si="52"/>
        <v>0</v>
      </c>
      <c r="O165" s="111">
        <f t="shared" si="52"/>
        <v>0</v>
      </c>
      <c r="P165" s="7"/>
    </row>
    <row r="166" spans="1:16" ht="14.25" customHeight="1">
      <c r="A166" s="555">
        <v>311</v>
      </c>
      <c r="B166" s="556" t="s">
        <v>18</v>
      </c>
      <c r="C166" s="325">
        <f t="shared" ref="C166:O166" si="53">SUM(C167:C167)</f>
        <v>0</v>
      </c>
      <c r="D166" s="299">
        <f t="shared" si="53"/>
        <v>0</v>
      </c>
      <c r="E166" s="210">
        <f t="shared" si="53"/>
        <v>0</v>
      </c>
      <c r="F166" s="209">
        <f t="shared" si="53"/>
        <v>0</v>
      </c>
      <c r="G166" s="211">
        <f t="shared" si="53"/>
        <v>0</v>
      </c>
      <c r="H166" s="211">
        <f t="shared" si="53"/>
        <v>0</v>
      </c>
      <c r="I166" s="211">
        <f t="shared" si="53"/>
        <v>0</v>
      </c>
      <c r="J166" s="211">
        <f t="shared" si="53"/>
        <v>0</v>
      </c>
      <c r="K166" s="211">
        <f t="shared" si="53"/>
        <v>0</v>
      </c>
      <c r="L166" s="211">
        <f t="shared" si="53"/>
        <v>0</v>
      </c>
      <c r="M166" s="209">
        <f t="shared" si="53"/>
        <v>0</v>
      </c>
      <c r="N166" s="212">
        <f t="shared" si="53"/>
        <v>0</v>
      </c>
      <c r="O166" s="697">
        <f t="shared" si="53"/>
        <v>0</v>
      </c>
      <c r="P166" s="7"/>
    </row>
    <row r="167" spans="1:16" ht="14.25" customHeight="1">
      <c r="A167" s="547">
        <v>3111</v>
      </c>
      <c r="B167" s="548" t="s">
        <v>55</v>
      </c>
      <c r="C167" s="276">
        <f>SUM(D167:M167)</f>
        <v>0</v>
      </c>
      <c r="D167" s="286"/>
      <c r="E167" s="118"/>
      <c r="F167" s="117"/>
      <c r="G167" s="119"/>
      <c r="H167" s="119"/>
      <c r="I167" s="119"/>
      <c r="J167" s="119"/>
      <c r="K167" s="119"/>
      <c r="L167" s="119"/>
      <c r="M167" s="117"/>
      <c r="N167" s="138"/>
      <c r="O167" s="378"/>
      <c r="P167" s="7"/>
    </row>
    <row r="168" spans="1:16" s="2" customFormat="1" ht="14.25" customHeight="1">
      <c r="A168" s="549">
        <v>313</v>
      </c>
      <c r="B168" s="352" t="s">
        <v>19</v>
      </c>
      <c r="C168" s="268">
        <f t="shared" ref="C168:O168" si="54">SUM(C169:C170)</f>
        <v>0</v>
      </c>
      <c r="D168" s="514">
        <f t="shared" si="54"/>
        <v>0</v>
      </c>
      <c r="E168" s="191">
        <f t="shared" si="54"/>
        <v>0</v>
      </c>
      <c r="F168" s="190">
        <f t="shared" si="54"/>
        <v>0</v>
      </c>
      <c r="G168" s="192">
        <f t="shared" si="54"/>
        <v>0</v>
      </c>
      <c r="H168" s="192">
        <f t="shared" si="54"/>
        <v>0</v>
      </c>
      <c r="I168" s="192">
        <f t="shared" si="54"/>
        <v>0</v>
      </c>
      <c r="J168" s="192">
        <f t="shared" si="54"/>
        <v>0</v>
      </c>
      <c r="K168" s="192">
        <f t="shared" si="54"/>
        <v>0</v>
      </c>
      <c r="L168" s="192">
        <f t="shared" si="54"/>
        <v>0</v>
      </c>
      <c r="M168" s="190">
        <f t="shared" si="54"/>
        <v>0</v>
      </c>
      <c r="N168" s="135">
        <f t="shared" si="54"/>
        <v>0</v>
      </c>
      <c r="O168" s="418">
        <f t="shared" si="54"/>
        <v>0</v>
      </c>
      <c r="P168" s="523"/>
    </row>
    <row r="169" spans="1:16" ht="14.25" customHeight="1" thickBot="1">
      <c r="A169" s="553">
        <v>3132</v>
      </c>
      <c r="B169" s="554" t="s">
        <v>58</v>
      </c>
      <c r="C169" s="278">
        <f>SUM(D169:M169)</f>
        <v>0</v>
      </c>
      <c r="D169" s="269"/>
      <c r="E169" s="93"/>
      <c r="F169" s="92"/>
      <c r="G169" s="94"/>
      <c r="H169" s="94"/>
      <c r="I169" s="94"/>
      <c r="J169" s="94"/>
      <c r="K169" s="94"/>
      <c r="L169" s="94"/>
      <c r="M169" s="92"/>
      <c r="N169" s="203"/>
      <c r="O169" s="661"/>
      <c r="P169" s="7"/>
    </row>
    <row r="170" spans="1:16" ht="14.25" customHeight="1" thickBot="1">
      <c r="A170" s="581">
        <v>3133</v>
      </c>
      <c r="B170" s="576" t="s">
        <v>59</v>
      </c>
      <c r="C170" s="357">
        <f>SUM(D170:M170)</f>
        <v>0</v>
      </c>
      <c r="D170" s="348"/>
      <c r="E170" s="100"/>
      <c r="F170" s="99"/>
      <c r="G170" s="101"/>
      <c r="H170" s="101"/>
      <c r="I170" s="101"/>
      <c r="J170" s="101"/>
      <c r="K170" s="101"/>
      <c r="L170" s="101"/>
      <c r="M170" s="99"/>
      <c r="N170" s="144"/>
      <c r="O170" s="380"/>
      <c r="P170" s="7"/>
    </row>
    <row r="171" spans="1:16" ht="15.95" customHeight="1" thickBot="1">
      <c r="A171" s="543">
        <v>32</v>
      </c>
      <c r="B171" s="544" t="s">
        <v>8</v>
      </c>
      <c r="C171" s="110">
        <f>C172</f>
        <v>0</v>
      </c>
      <c r="D171" s="218">
        <f t="shared" ref="D171:O171" si="55">D172</f>
        <v>0</v>
      </c>
      <c r="E171" s="147">
        <f t="shared" si="55"/>
        <v>0</v>
      </c>
      <c r="F171" s="146">
        <f t="shared" si="55"/>
        <v>0</v>
      </c>
      <c r="G171" s="148">
        <f t="shared" si="55"/>
        <v>0</v>
      </c>
      <c r="H171" s="148">
        <f t="shared" si="55"/>
        <v>0</v>
      </c>
      <c r="I171" s="148">
        <f t="shared" si="55"/>
        <v>0</v>
      </c>
      <c r="J171" s="148">
        <f t="shared" si="55"/>
        <v>0</v>
      </c>
      <c r="K171" s="148">
        <f t="shared" si="55"/>
        <v>0</v>
      </c>
      <c r="L171" s="148">
        <f t="shared" si="55"/>
        <v>0</v>
      </c>
      <c r="M171" s="376">
        <f t="shared" si="55"/>
        <v>0</v>
      </c>
      <c r="N171" s="110">
        <f t="shared" si="55"/>
        <v>0</v>
      </c>
      <c r="O171" s="111">
        <f t="shared" si="55"/>
        <v>0</v>
      </c>
      <c r="P171" s="7"/>
    </row>
    <row r="172" spans="1:16" s="2" customFormat="1" ht="14.25" customHeight="1">
      <c r="A172" s="555">
        <v>322</v>
      </c>
      <c r="B172" s="556" t="s">
        <v>24</v>
      </c>
      <c r="C172" s="274">
        <f t="shared" ref="C172:O172" si="56">SUM(C173:C173)</f>
        <v>0</v>
      </c>
      <c r="D172" s="274">
        <f t="shared" si="56"/>
        <v>0</v>
      </c>
      <c r="E172" s="172">
        <f t="shared" si="56"/>
        <v>0</v>
      </c>
      <c r="F172" s="171">
        <f t="shared" si="56"/>
        <v>0</v>
      </c>
      <c r="G172" s="173">
        <f t="shared" si="56"/>
        <v>0</v>
      </c>
      <c r="H172" s="173">
        <f t="shared" si="56"/>
        <v>0</v>
      </c>
      <c r="I172" s="173">
        <f t="shared" si="56"/>
        <v>0</v>
      </c>
      <c r="J172" s="173">
        <f t="shared" si="56"/>
        <v>0</v>
      </c>
      <c r="K172" s="173">
        <f t="shared" si="56"/>
        <v>0</v>
      </c>
      <c r="L172" s="173">
        <f t="shared" si="56"/>
        <v>0</v>
      </c>
      <c r="M172" s="171">
        <f t="shared" si="56"/>
        <v>0</v>
      </c>
      <c r="N172" s="169">
        <f t="shared" si="56"/>
        <v>0</v>
      </c>
      <c r="O172" s="419">
        <f t="shared" si="56"/>
        <v>0</v>
      </c>
      <c r="P172" s="523"/>
    </row>
    <row r="173" spans="1:16" ht="14.25" customHeight="1" thickBot="1">
      <c r="A173" s="599">
        <v>3222</v>
      </c>
      <c r="B173" s="576" t="s">
        <v>64</v>
      </c>
      <c r="C173" s="276">
        <f>SUM(D173:M173)</f>
        <v>0</v>
      </c>
      <c r="D173" s="357"/>
      <c r="E173" s="125"/>
      <c r="F173" s="124"/>
      <c r="G173" s="126"/>
      <c r="H173" s="126"/>
      <c r="I173" s="126"/>
      <c r="J173" s="126"/>
      <c r="K173" s="126"/>
      <c r="L173" s="126"/>
      <c r="M173" s="124"/>
      <c r="N173" s="174"/>
      <c r="O173" s="381"/>
      <c r="P173" s="7"/>
    </row>
    <row r="174" spans="1:16" ht="15.95" customHeight="1" thickBot="1">
      <c r="A174" s="570"/>
      <c r="B174" s="601" t="s">
        <v>37</v>
      </c>
      <c r="C174" s="456">
        <f>C164</f>
        <v>0</v>
      </c>
      <c r="D174" s="457">
        <f t="shared" ref="D174:O174" si="57">D164</f>
        <v>0</v>
      </c>
      <c r="E174" s="445">
        <f t="shared" si="57"/>
        <v>0</v>
      </c>
      <c r="F174" s="432">
        <f t="shared" si="57"/>
        <v>0</v>
      </c>
      <c r="G174" s="446">
        <f t="shared" si="57"/>
        <v>0</v>
      </c>
      <c r="H174" s="446">
        <f t="shared" si="57"/>
        <v>0</v>
      </c>
      <c r="I174" s="446">
        <f t="shared" si="57"/>
        <v>0</v>
      </c>
      <c r="J174" s="446">
        <f t="shared" si="57"/>
        <v>0</v>
      </c>
      <c r="K174" s="446">
        <f t="shared" si="57"/>
        <v>0</v>
      </c>
      <c r="L174" s="446">
        <f t="shared" si="57"/>
        <v>0</v>
      </c>
      <c r="M174" s="485">
        <f t="shared" si="57"/>
        <v>0</v>
      </c>
      <c r="N174" s="456">
        <f t="shared" si="57"/>
        <v>0</v>
      </c>
      <c r="O174" s="460">
        <f t="shared" si="57"/>
        <v>0</v>
      </c>
      <c r="P174" s="7"/>
    </row>
    <row r="175" spans="1:16" ht="10.5" customHeight="1" thickBot="1">
      <c r="A175" s="21"/>
      <c r="B175" s="22"/>
      <c r="C175" s="30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3"/>
      <c r="P175" s="7"/>
    </row>
    <row r="176" spans="1:16" ht="15.95" customHeight="1" thickBot="1">
      <c r="A176" s="540" t="s">
        <v>38</v>
      </c>
      <c r="B176" s="435"/>
      <c r="C176" s="432"/>
      <c r="D176" s="440"/>
      <c r="E176" s="435"/>
      <c r="F176" s="435"/>
      <c r="G176" s="435"/>
      <c r="H176" s="435"/>
      <c r="I176" s="435"/>
      <c r="J176" s="435"/>
      <c r="K176" s="435"/>
      <c r="L176" s="435"/>
      <c r="M176" s="435"/>
      <c r="N176" s="435"/>
      <c r="O176" s="441"/>
      <c r="P176" s="7"/>
    </row>
    <row r="177" spans="1:16" ht="15" customHeight="1" thickBot="1">
      <c r="A177" s="341" t="s">
        <v>95</v>
      </c>
      <c r="B177" s="430" t="s">
        <v>105</v>
      </c>
      <c r="C177" s="340"/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1"/>
      <c r="P177" s="7"/>
    </row>
    <row r="178" spans="1:16" ht="15.95" customHeight="1" thickBot="1">
      <c r="A178" s="541">
        <v>3</v>
      </c>
      <c r="B178" s="542" t="s">
        <v>11</v>
      </c>
      <c r="C178" s="216">
        <f t="shared" ref="C178:O178" si="58">C179+C185</f>
        <v>0</v>
      </c>
      <c r="D178" s="216">
        <f t="shared" si="58"/>
        <v>0</v>
      </c>
      <c r="E178" s="217">
        <f t="shared" si="58"/>
        <v>0</v>
      </c>
      <c r="F178" s="160">
        <f t="shared" si="58"/>
        <v>0</v>
      </c>
      <c r="G178" s="201">
        <f t="shared" si="58"/>
        <v>0</v>
      </c>
      <c r="H178" s="201">
        <f t="shared" si="58"/>
        <v>0</v>
      </c>
      <c r="I178" s="201">
        <f t="shared" si="58"/>
        <v>0</v>
      </c>
      <c r="J178" s="201">
        <f t="shared" si="58"/>
        <v>0</v>
      </c>
      <c r="K178" s="201">
        <f t="shared" si="58"/>
        <v>0</v>
      </c>
      <c r="L178" s="201">
        <f t="shared" si="58"/>
        <v>0</v>
      </c>
      <c r="M178" s="160">
        <f t="shared" si="58"/>
        <v>0</v>
      </c>
      <c r="N178" s="112">
        <f t="shared" si="58"/>
        <v>0</v>
      </c>
      <c r="O178" s="245">
        <f t="shared" si="58"/>
        <v>0</v>
      </c>
      <c r="P178" s="7"/>
    </row>
    <row r="179" spans="1:16" ht="15.95" customHeight="1" thickBot="1">
      <c r="A179" s="543">
        <v>31</v>
      </c>
      <c r="B179" s="544" t="s">
        <v>7</v>
      </c>
      <c r="C179" s="218">
        <f>C180+C182</f>
        <v>0</v>
      </c>
      <c r="D179" s="218">
        <f t="shared" ref="D179:O179" si="59">D180+D182</f>
        <v>0</v>
      </c>
      <c r="E179" s="147">
        <f t="shared" si="59"/>
        <v>0</v>
      </c>
      <c r="F179" s="146">
        <f t="shared" si="59"/>
        <v>0</v>
      </c>
      <c r="G179" s="148">
        <f t="shared" si="59"/>
        <v>0</v>
      </c>
      <c r="H179" s="148">
        <f t="shared" si="59"/>
        <v>0</v>
      </c>
      <c r="I179" s="148">
        <f t="shared" si="59"/>
        <v>0</v>
      </c>
      <c r="J179" s="148">
        <f t="shared" si="59"/>
        <v>0</v>
      </c>
      <c r="K179" s="148">
        <f t="shared" si="59"/>
        <v>0</v>
      </c>
      <c r="L179" s="148">
        <f t="shared" si="59"/>
        <v>0</v>
      </c>
      <c r="M179" s="146">
        <f t="shared" si="59"/>
        <v>0</v>
      </c>
      <c r="N179" s="218">
        <f t="shared" si="59"/>
        <v>0</v>
      </c>
      <c r="O179" s="111">
        <f t="shared" si="59"/>
        <v>0</v>
      </c>
      <c r="P179" s="7"/>
    </row>
    <row r="180" spans="1:16" ht="14.25" customHeight="1">
      <c r="A180" s="545">
        <v>311</v>
      </c>
      <c r="B180" s="546" t="s">
        <v>18</v>
      </c>
      <c r="C180" s="265">
        <f t="shared" ref="C180:O180" si="60">SUM(C181:C181)</f>
        <v>0</v>
      </c>
      <c r="D180" s="265">
        <f t="shared" si="60"/>
        <v>0</v>
      </c>
      <c r="E180" s="129">
        <f t="shared" si="60"/>
        <v>0</v>
      </c>
      <c r="F180" s="199">
        <f t="shared" si="60"/>
        <v>0</v>
      </c>
      <c r="G180" s="130">
        <f t="shared" si="60"/>
        <v>0</v>
      </c>
      <c r="H180" s="130">
        <f t="shared" si="60"/>
        <v>0</v>
      </c>
      <c r="I180" s="130">
        <f t="shared" si="60"/>
        <v>0</v>
      </c>
      <c r="J180" s="130">
        <f t="shared" si="60"/>
        <v>0</v>
      </c>
      <c r="K180" s="130">
        <f t="shared" si="60"/>
        <v>0</v>
      </c>
      <c r="L180" s="130">
        <f t="shared" si="60"/>
        <v>0</v>
      </c>
      <c r="M180" s="199">
        <f t="shared" si="60"/>
        <v>0</v>
      </c>
      <c r="N180" s="127">
        <f t="shared" si="60"/>
        <v>0</v>
      </c>
      <c r="O180" s="417">
        <f t="shared" si="60"/>
        <v>0</v>
      </c>
      <c r="P180" s="7"/>
    </row>
    <row r="181" spans="1:16" ht="14.25" customHeight="1">
      <c r="A181" s="547">
        <v>3111</v>
      </c>
      <c r="B181" s="548" t="s">
        <v>55</v>
      </c>
      <c r="C181" s="266">
        <f>SUM(D181:M181)</f>
        <v>0</v>
      </c>
      <c r="D181" s="355"/>
      <c r="E181" s="118"/>
      <c r="F181" s="117"/>
      <c r="G181" s="119"/>
      <c r="H181" s="119"/>
      <c r="I181" s="119"/>
      <c r="J181" s="119"/>
      <c r="K181" s="119"/>
      <c r="L181" s="119"/>
      <c r="M181" s="117"/>
      <c r="N181" s="138"/>
      <c r="O181" s="378"/>
      <c r="P181" s="7"/>
    </row>
    <row r="182" spans="1:16" s="2" customFormat="1" ht="14.25" customHeight="1">
      <c r="A182" s="549">
        <v>313</v>
      </c>
      <c r="B182" s="352" t="s">
        <v>19</v>
      </c>
      <c r="C182" s="268">
        <f t="shared" ref="C182:O182" si="61">SUM(C183:C184)</f>
        <v>0</v>
      </c>
      <c r="D182" s="268">
        <f t="shared" si="61"/>
        <v>0</v>
      </c>
      <c r="E182" s="191">
        <f t="shared" si="61"/>
        <v>0</v>
      </c>
      <c r="F182" s="190">
        <f t="shared" si="61"/>
        <v>0</v>
      </c>
      <c r="G182" s="192">
        <f t="shared" si="61"/>
        <v>0</v>
      </c>
      <c r="H182" s="192">
        <f t="shared" si="61"/>
        <v>0</v>
      </c>
      <c r="I182" s="192">
        <f t="shared" si="61"/>
        <v>0</v>
      </c>
      <c r="J182" s="192">
        <f t="shared" si="61"/>
        <v>0</v>
      </c>
      <c r="K182" s="192">
        <f t="shared" si="61"/>
        <v>0</v>
      </c>
      <c r="L182" s="192">
        <f t="shared" si="61"/>
        <v>0</v>
      </c>
      <c r="M182" s="190">
        <f t="shared" si="61"/>
        <v>0</v>
      </c>
      <c r="N182" s="135">
        <f t="shared" si="61"/>
        <v>0</v>
      </c>
      <c r="O182" s="418">
        <f t="shared" si="61"/>
        <v>0</v>
      </c>
      <c r="P182" s="523"/>
    </row>
    <row r="183" spans="1:16" ht="14.25" customHeight="1">
      <c r="A183" s="552">
        <v>3132</v>
      </c>
      <c r="B183" s="551" t="s">
        <v>58</v>
      </c>
      <c r="C183" s="267">
        <f>SUM(D183:M183)</f>
        <v>0</v>
      </c>
      <c r="D183" s="206"/>
      <c r="E183" s="88"/>
      <c r="F183" s="87"/>
      <c r="G183" s="89"/>
      <c r="H183" s="89"/>
      <c r="I183" s="89"/>
      <c r="J183" s="89"/>
      <c r="K183" s="89"/>
      <c r="L183" s="89"/>
      <c r="M183" s="87"/>
      <c r="N183" s="142"/>
      <c r="O183" s="379"/>
      <c r="P183" s="7"/>
    </row>
    <row r="184" spans="1:16" ht="14.25" customHeight="1" thickBot="1">
      <c r="A184" s="581">
        <v>3133</v>
      </c>
      <c r="B184" s="576" t="s">
        <v>59</v>
      </c>
      <c r="C184" s="267">
        <f>SUM(D184:M184)</f>
        <v>0</v>
      </c>
      <c r="D184" s="348"/>
      <c r="E184" s="100"/>
      <c r="F184" s="99"/>
      <c r="G184" s="101"/>
      <c r="H184" s="101"/>
      <c r="I184" s="101"/>
      <c r="J184" s="101"/>
      <c r="K184" s="101"/>
      <c r="L184" s="101"/>
      <c r="M184" s="99"/>
      <c r="N184" s="144"/>
      <c r="O184" s="380"/>
      <c r="P184" s="7"/>
    </row>
    <row r="185" spans="1:16" ht="15.95" customHeight="1" thickBot="1">
      <c r="A185" s="543">
        <v>32</v>
      </c>
      <c r="B185" s="544" t="s">
        <v>8</v>
      </c>
      <c r="C185" s="110">
        <f>C186+C188+C191</f>
        <v>0</v>
      </c>
      <c r="D185" s="218">
        <f t="shared" ref="D185:O185" si="62">D186+D188+D191</f>
        <v>0</v>
      </c>
      <c r="E185" s="147">
        <f t="shared" si="62"/>
        <v>0</v>
      </c>
      <c r="F185" s="146">
        <f t="shared" si="62"/>
        <v>0</v>
      </c>
      <c r="G185" s="148">
        <f t="shared" si="62"/>
        <v>0</v>
      </c>
      <c r="H185" s="148">
        <f t="shared" si="62"/>
        <v>0</v>
      </c>
      <c r="I185" s="148">
        <f t="shared" si="62"/>
        <v>0</v>
      </c>
      <c r="J185" s="148">
        <f t="shared" si="62"/>
        <v>0</v>
      </c>
      <c r="K185" s="148">
        <f t="shared" si="62"/>
        <v>0</v>
      </c>
      <c r="L185" s="148">
        <f t="shared" si="62"/>
        <v>0</v>
      </c>
      <c r="M185" s="376">
        <f t="shared" si="62"/>
        <v>0</v>
      </c>
      <c r="N185" s="110">
        <f t="shared" si="62"/>
        <v>0</v>
      </c>
      <c r="O185" s="111">
        <f t="shared" si="62"/>
        <v>0</v>
      </c>
      <c r="P185" s="7"/>
    </row>
    <row r="186" spans="1:16" s="2" customFormat="1" ht="14.25" customHeight="1">
      <c r="A186" s="555">
        <v>322</v>
      </c>
      <c r="B186" s="556" t="s">
        <v>24</v>
      </c>
      <c r="C186" s="274">
        <f t="shared" ref="C186:O186" si="63">SUM(C187:C187)</f>
        <v>0</v>
      </c>
      <c r="D186" s="274">
        <f t="shared" si="63"/>
        <v>0</v>
      </c>
      <c r="E186" s="172">
        <f t="shared" si="63"/>
        <v>0</v>
      </c>
      <c r="F186" s="171">
        <f t="shared" si="63"/>
        <v>0</v>
      </c>
      <c r="G186" s="173">
        <f t="shared" si="63"/>
        <v>0</v>
      </c>
      <c r="H186" s="173">
        <f t="shared" si="63"/>
        <v>0</v>
      </c>
      <c r="I186" s="173">
        <f t="shared" si="63"/>
        <v>0</v>
      </c>
      <c r="J186" s="173">
        <f t="shared" si="63"/>
        <v>0</v>
      </c>
      <c r="K186" s="173">
        <f t="shared" si="63"/>
        <v>0</v>
      </c>
      <c r="L186" s="173">
        <f t="shared" si="63"/>
        <v>0</v>
      </c>
      <c r="M186" s="171">
        <f t="shared" si="63"/>
        <v>0</v>
      </c>
      <c r="N186" s="169">
        <f t="shared" si="63"/>
        <v>0</v>
      </c>
      <c r="O186" s="419">
        <f t="shared" si="63"/>
        <v>0</v>
      </c>
      <c r="P186" s="523"/>
    </row>
    <row r="187" spans="1:16" ht="14.25" customHeight="1">
      <c r="A187" s="547">
        <v>3221</v>
      </c>
      <c r="B187" s="564" t="s">
        <v>63</v>
      </c>
      <c r="C187" s="206">
        <f>SUM(D187:M187)</f>
        <v>0</v>
      </c>
      <c r="D187" s="357"/>
      <c r="E187" s="125"/>
      <c r="F187" s="124"/>
      <c r="G187" s="126"/>
      <c r="H187" s="126"/>
      <c r="I187" s="126"/>
      <c r="J187" s="126"/>
      <c r="K187" s="126"/>
      <c r="L187" s="126"/>
      <c r="M187" s="124"/>
      <c r="N187" s="174"/>
      <c r="O187" s="381"/>
      <c r="P187" s="7"/>
    </row>
    <row r="188" spans="1:16" s="2" customFormat="1" ht="14.25" customHeight="1">
      <c r="A188" s="549">
        <v>323</v>
      </c>
      <c r="B188" s="352" t="s">
        <v>21</v>
      </c>
      <c r="C188" s="275">
        <f t="shared" ref="C188:O188" si="64">SUM(C189:C190)</f>
        <v>0</v>
      </c>
      <c r="D188" s="275">
        <f t="shared" si="64"/>
        <v>0</v>
      </c>
      <c r="E188" s="360">
        <f t="shared" si="64"/>
        <v>0</v>
      </c>
      <c r="F188" s="359">
        <f t="shared" si="64"/>
        <v>0</v>
      </c>
      <c r="G188" s="361">
        <f t="shared" si="64"/>
        <v>0</v>
      </c>
      <c r="H188" s="361">
        <f t="shared" si="64"/>
        <v>0</v>
      </c>
      <c r="I188" s="361">
        <f t="shared" si="64"/>
        <v>0</v>
      </c>
      <c r="J188" s="361">
        <f t="shared" si="64"/>
        <v>0</v>
      </c>
      <c r="K188" s="361">
        <f t="shared" si="64"/>
        <v>0</v>
      </c>
      <c r="L188" s="361">
        <f t="shared" si="64"/>
        <v>0</v>
      </c>
      <c r="M188" s="359">
        <f t="shared" si="64"/>
        <v>0</v>
      </c>
      <c r="N188" s="176">
        <f t="shared" si="64"/>
        <v>0</v>
      </c>
      <c r="O188" s="420">
        <f t="shared" si="64"/>
        <v>0</v>
      </c>
      <c r="P188" s="523"/>
    </row>
    <row r="189" spans="1:16" ht="14.25" customHeight="1">
      <c r="A189" s="550">
        <v>3231</v>
      </c>
      <c r="B189" s="551" t="s">
        <v>69</v>
      </c>
      <c r="C189" s="206">
        <f>SUM(D189:M189)</f>
        <v>0</v>
      </c>
      <c r="D189" s="206"/>
      <c r="E189" s="88"/>
      <c r="F189" s="87"/>
      <c r="G189" s="89"/>
      <c r="H189" s="89"/>
      <c r="I189" s="89"/>
      <c r="J189" s="89"/>
      <c r="K189" s="89"/>
      <c r="L189" s="89"/>
      <c r="M189" s="87"/>
      <c r="N189" s="142"/>
      <c r="O189" s="379"/>
      <c r="P189" s="7"/>
    </row>
    <row r="190" spans="1:16" ht="14.25" customHeight="1">
      <c r="A190" s="550">
        <v>3237</v>
      </c>
      <c r="B190" s="551" t="s">
        <v>75</v>
      </c>
      <c r="C190" s="206">
        <f>SUM(D190:M190)</f>
        <v>0</v>
      </c>
      <c r="D190" s="206"/>
      <c r="E190" s="88"/>
      <c r="F190" s="87"/>
      <c r="G190" s="89"/>
      <c r="H190" s="89"/>
      <c r="I190" s="89"/>
      <c r="J190" s="89"/>
      <c r="K190" s="89"/>
      <c r="L190" s="89"/>
      <c r="M190" s="87"/>
      <c r="N190" s="142"/>
      <c r="O190" s="379"/>
      <c r="P190" s="7"/>
    </row>
    <row r="191" spans="1:16" s="2" customFormat="1" ht="14.25" customHeight="1">
      <c r="A191" s="549">
        <v>329</v>
      </c>
      <c r="B191" s="352" t="s">
        <v>9</v>
      </c>
      <c r="C191" s="275">
        <f t="shared" ref="C191:O191" si="65">SUM(C192:C192)</f>
        <v>0</v>
      </c>
      <c r="D191" s="275">
        <f t="shared" si="65"/>
        <v>0</v>
      </c>
      <c r="E191" s="360">
        <f t="shared" si="65"/>
        <v>0</v>
      </c>
      <c r="F191" s="359">
        <f t="shared" si="65"/>
        <v>0</v>
      </c>
      <c r="G191" s="361">
        <f t="shared" si="65"/>
        <v>0</v>
      </c>
      <c r="H191" s="361">
        <f t="shared" si="65"/>
        <v>0</v>
      </c>
      <c r="I191" s="361">
        <f t="shared" si="65"/>
        <v>0</v>
      </c>
      <c r="J191" s="361">
        <f t="shared" si="65"/>
        <v>0</v>
      </c>
      <c r="K191" s="361">
        <f t="shared" si="65"/>
        <v>0</v>
      </c>
      <c r="L191" s="361">
        <f t="shared" si="65"/>
        <v>0</v>
      </c>
      <c r="M191" s="359">
        <f t="shared" si="65"/>
        <v>0</v>
      </c>
      <c r="N191" s="176">
        <f t="shared" si="65"/>
        <v>0</v>
      </c>
      <c r="O191" s="420">
        <f t="shared" si="65"/>
        <v>0</v>
      </c>
      <c r="P191" s="523"/>
    </row>
    <row r="192" spans="1:16" ht="14.1" customHeight="1" thickBot="1">
      <c r="A192" s="560">
        <v>3299</v>
      </c>
      <c r="B192" s="568" t="s">
        <v>9</v>
      </c>
      <c r="C192" s="280">
        <f>SUM(D192:M192)</f>
        <v>0</v>
      </c>
      <c r="D192" s="375"/>
      <c r="E192" s="182"/>
      <c r="F192" s="183"/>
      <c r="G192" s="184"/>
      <c r="H192" s="184"/>
      <c r="I192" s="184"/>
      <c r="J192" s="184"/>
      <c r="K192" s="184"/>
      <c r="L192" s="184"/>
      <c r="M192" s="183"/>
      <c r="N192" s="185"/>
      <c r="O192" s="382"/>
      <c r="P192" s="7"/>
    </row>
    <row r="193" spans="1:16" ht="13.5" customHeight="1" thickBot="1">
      <c r="A193" s="570"/>
      <c r="B193" s="494" t="s">
        <v>39</v>
      </c>
      <c r="C193" s="456">
        <f>C178</f>
        <v>0</v>
      </c>
      <c r="D193" s="457">
        <f t="shared" ref="D193:O193" si="66">D178</f>
        <v>0</v>
      </c>
      <c r="E193" s="445">
        <f t="shared" si="66"/>
        <v>0</v>
      </c>
      <c r="F193" s="432">
        <f t="shared" si="66"/>
        <v>0</v>
      </c>
      <c r="G193" s="446">
        <f t="shared" si="66"/>
        <v>0</v>
      </c>
      <c r="H193" s="446">
        <f t="shared" si="66"/>
        <v>0</v>
      </c>
      <c r="I193" s="446">
        <f t="shared" si="66"/>
        <v>0</v>
      </c>
      <c r="J193" s="446">
        <f t="shared" si="66"/>
        <v>0</v>
      </c>
      <c r="K193" s="446">
        <f t="shared" si="66"/>
        <v>0</v>
      </c>
      <c r="L193" s="446">
        <f t="shared" si="66"/>
        <v>0</v>
      </c>
      <c r="M193" s="432">
        <f t="shared" si="66"/>
        <v>0</v>
      </c>
      <c r="N193" s="456">
        <f t="shared" si="66"/>
        <v>0</v>
      </c>
      <c r="O193" s="458">
        <f t="shared" si="66"/>
        <v>0</v>
      </c>
      <c r="P193" s="7"/>
    </row>
    <row r="194" spans="1:16" ht="11.25" customHeight="1" thickBot="1">
      <c r="A194" s="762"/>
      <c r="B194" s="763"/>
      <c r="C194" s="115"/>
      <c r="D194" s="764"/>
      <c r="E194" s="764"/>
      <c r="F194" s="764"/>
      <c r="G194" s="764"/>
      <c r="H194" s="764"/>
      <c r="I194" s="764"/>
      <c r="J194" s="764"/>
      <c r="K194" s="764"/>
      <c r="L194" s="764"/>
      <c r="M194" s="764"/>
      <c r="N194" s="764"/>
      <c r="O194" s="765"/>
      <c r="P194" s="7"/>
    </row>
    <row r="195" spans="1:16" ht="15.95" customHeight="1" thickBot="1">
      <c r="A195" s="540" t="s">
        <v>40</v>
      </c>
      <c r="B195" s="435"/>
      <c r="C195" s="432"/>
      <c r="D195" s="440"/>
      <c r="E195" s="434"/>
      <c r="F195" s="435"/>
      <c r="G195" s="436"/>
      <c r="H195" s="436"/>
      <c r="I195" s="436"/>
      <c r="J195" s="436"/>
      <c r="K195" s="436"/>
      <c r="L195" s="436"/>
      <c r="M195" s="435"/>
      <c r="N195" s="437"/>
      <c r="O195" s="441"/>
      <c r="P195" s="7"/>
    </row>
    <row r="196" spans="1:16" ht="14.25" customHeight="1" thickBot="1">
      <c r="A196" s="341" t="s">
        <v>95</v>
      </c>
      <c r="B196" s="430" t="s">
        <v>105</v>
      </c>
      <c r="C196" s="340"/>
      <c r="D196" s="430"/>
      <c r="E196" s="345"/>
      <c r="F196" s="430"/>
      <c r="G196" s="346"/>
      <c r="H196" s="346"/>
      <c r="I196" s="346"/>
      <c r="J196" s="346"/>
      <c r="K196" s="346"/>
      <c r="L196" s="346"/>
      <c r="M196" s="430"/>
      <c r="N196" s="347"/>
      <c r="O196" s="431"/>
      <c r="P196" s="7"/>
    </row>
    <row r="197" spans="1:16" ht="13.5" customHeight="1" thickBot="1">
      <c r="A197" s="541">
        <v>3</v>
      </c>
      <c r="B197" s="542" t="s">
        <v>11</v>
      </c>
      <c r="C197" s="216">
        <f t="shared" ref="C197:M197" si="67">C198+C206</f>
        <v>20630</v>
      </c>
      <c r="D197" s="216">
        <f t="shared" si="67"/>
        <v>20630</v>
      </c>
      <c r="E197" s="163">
        <f t="shared" si="67"/>
        <v>0</v>
      </c>
      <c r="F197" s="160">
        <f t="shared" si="67"/>
        <v>0</v>
      </c>
      <c r="G197" s="161">
        <f t="shared" si="67"/>
        <v>0</v>
      </c>
      <c r="H197" s="161">
        <f t="shared" si="67"/>
        <v>0</v>
      </c>
      <c r="I197" s="161">
        <f t="shared" si="67"/>
        <v>0</v>
      </c>
      <c r="J197" s="161">
        <f t="shared" si="67"/>
        <v>0</v>
      </c>
      <c r="K197" s="161">
        <f t="shared" si="67"/>
        <v>0</v>
      </c>
      <c r="L197" s="161">
        <f t="shared" si="67"/>
        <v>0</v>
      </c>
      <c r="M197" s="160">
        <f t="shared" si="67"/>
        <v>0</v>
      </c>
      <c r="N197" s="112">
        <v>30266</v>
      </c>
      <c r="O197" s="245">
        <v>30266</v>
      </c>
      <c r="P197" s="7"/>
    </row>
    <row r="198" spans="1:16" ht="15" customHeight="1" thickBot="1">
      <c r="A198" s="543">
        <v>31</v>
      </c>
      <c r="B198" s="544" t="s">
        <v>7</v>
      </c>
      <c r="C198" s="218">
        <f>C199+C201+C203</f>
        <v>20630</v>
      </c>
      <c r="D198" s="218">
        <f t="shared" ref="D198:M198" si="68">D199+D201+D203</f>
        <v>20630</v>
      </c>
      <c r="E198" s="147">
        <f t="shared" si="68"/>
        <v>0</v>
      </c>
      <c r="F198" s="146">
        <f t="shared" si="68"/>
        <v>0</v>
      </c>
      <c r="G198" s="148">
        <f t="shared" si="68"/>
        <v>0</v>
      </c>
      <c r="H198" s="148">
        <f t="shared" si="68"/>
        <v>0</v>
      </c>
      <c r="I198" s="148">
        <f t="shared" si="68"/>
        <v>0</v>
      </c>
      <c r="J198" s="148">
        <f t="shared" si="68"/>
        <v>0</v>
      </c>
      <c r="K198" s="148">
        <f t="shared" si="68"/>
        <v>0</v>
      </c>
      <c r="L198" s="148">
        <f t="shared" si="68"/>
        <v>0</v>
      </c>
      <c r="M198" s="146">
        <f t="shared" si="68"/>
        <v>0</v>
      </c>
      <c r="N198" s="218">
        <v>30266</v>
      </c>
      <c r="O198" s="218">
        <v>30266</v>
      </c>
      <c r="P198" s="7"/>
    </row>
    <row r="199" spans="1:16" ht="14.25" customHeight="1">
      <c r="A199" s="545">
        <v>311</v>
      </c>
      <c r="B199" s="546" t="s">
        <v>18</v>
      </c>
      <c r="C199" s="265">
        <f t="shared" ref="C199:O201" si="69">SUM(C200:C200)</f>
        <v>11800</v>
      </c>
      <c r="D199" s="265">
        <f t="shared" si="69"/>
        <v>11800</v>
      </c>
      <c r="E199" s="129">
        <f t="shared" si="69"/>
        <v>0</v>
      </c>
      <c r="F199" s="199">
        <f t="shared" si="69"/>
        <v>0</v>
      </c>
      <c r="G199" s="130">
        <f t="shared" si="69"/>
        <v>0</v>
      </c>
      <c r="H199" s="130">
        <f t="shared" si="69"/>
        <v>0</v>
      </c>
      <c r="I199" s="130">
        <f t="shared" si="69"/>
        <v>0</v>
      </c>
      <c r="J199" s="130">
        <f t="shared" si="69"/>
        <v>0</v>
      </c>
      <c r="K199" s="130">
        <f t="shared" si="69"/>
        <v>0</v>
      </c>
      <c r="L199" s="130">
        <f t="shared" si="69"/>
        <v>0</v>
      </c>
      <c r="M199" s="199">
        <f t="shared" si="69"/>
        <v>0</v>
      </c>
      <c r="N199" s="127">
        <f t="shared" si="69"/>
        <v>0</v>
      </c>
      <c r="O199" s="417">
        <f t="shared" si="69"/>
        <v>0</v>
      </c>
      <c r="P199" s="7"/>
    </row>
    <row r="200" spans="1:16" ht="14.25" customHeight="1">
      <c r="A200" s="599">
        <v>3111</v>
      </c>
      <c r="B200" s="753" t="s">
        <v>55</v>
      </c>
      <c r="C200" s="348">
        <f>SUM(D200:M200)</f>
        <v>11800</v>
      </c>
      <c r="D200" s="715">
        <v>11800</v>
      </c>
      <c r="E200" s="716"/>
      <c r="F200" s="717"/>
      <c r="G200" s="718"/>
      <c r="H200" s="718"/>
      <c r="I200" s="718"/>
      <c r="J200" s="718"/>
      <c r="K200" s="718"/>
      <c r="L200" s="718"/>
      <c r="M200" s="717"/>
      <c r="N200" s="144"/>
      <c r="O200" s="380"/>
      <c r="P200" s="7"/>
    </row>
    <row r="201" spans="1:16" ht="14.25" customHeight="1">
      <c r="A201" s="549">
        <v>312</v>
      </c>
      <c r="B201" s="352" t="s">
        <v>6</v>
      </c>
      <c r="C201" s="208">
        <f t="shared" si="69"/>
        <v>0</v>
      </c>
      <c r="D201" s="208">
        <f t="shared" si="69"/>
        <v>0</v>
      </c>
      <c r="E201" s="133">
        <f t="shared" si="69"/>
        <v>0</v>
      </c>
      <c r="F201" s="177">
        <f t="shared" si="69"/>
        <v>0</v>
      </c>
      <c r="G201" s="134">
        <f t="shared" si="69"/>
        <v>0</v>
      </c>
      <c r="H201" s="134">
        <f t="shared" si="69"/>
        <v>0</v>
      </c>
      <c r="I201" s="134">
        <f t="shared" si="69"/>
        <v>0</v>
      </c>
      <c r="J201" s="134">
        <f t="shared" si="69"/>
        <v>0</v>
      </c>
      <c r="K201" s="134">
        <f t="shared" si="69"/>
        <v>0</v>
      </c>
      <c r="L201" s="134">
        <f t="shared" si="69"/>
        <v>0</v>
      </c>
      <c r="M201" s="177">
        <f t="shared" si="69"/>
        <v>0</v>
      </c>
      <c r="N201" s="208">
        <f t="shared" si="69"/>
        <v>0</v>
      </c>
      <c r="O201" s="208">
        <f t="shared" si="69"/>
        <v>0</v>
      </c>
      <c r="P201" s="7"/>
    </row>
    <row r="202" spans="1:16" ht="14.25" customHeight="1">
      <c r="A202" s="547">
        <v>3121</v>
      </c>
      <c r="B202" s="548" t="s">
        <v>6</v>
      </c>
      <c r="C202" s="267">
        <f>SUM(D202:M202)</f>
        <v>0</v>
      </c>
      <c r="D202" s="715"/>
      <c r="E202" s="716"/>
      <c r="F202" s="717"/>
      <c r="G202" s="718"/>
      <c r="H202" s="718"/>
      <c r="I202" s="718"/>
      <c r="J202" s="718"/>
      <c r="K202" s="718"/>
      <c r="L202" s="718"/>
      <c r="M202" s="717"/>
      <c r="N202" s="144"/>
      <c r="O202" s="380"/>
      <c r="P202" s="7"/>
    </row>
    <row r="203" spans="1:16" s="2" customFormat="1" ht="14.25" customHeight="1">
      <c r="A203" s="549">
        <v>313</v>
      </c>
      <c r="B203" s="352" t="s">
        <v>19</v>
      </c>
      <c r="C203" s="268">
        <f t="shared" ref="C203:O203" si="70">SUM(C204:C205)</f>
        <v>8830</v>
      </c>
      <c r="D203" s="268">
        <f t="shared" si="70"/>
        <v>8830</v>
      </c>
      <c r="E203" s="191">
        <f t="shared" si="70"/>
        <v>0</v>
      </c>
      <c r="F203" s="190">
        <f t="shared" si="70"/>
        <v>0</v>
      </c>
      <c r="G203" s="192">
        <f t="shared" si="70"/>
        <v>0</v>
      </c>
      <c r="H203" s="192">
        <f t="shared" si="70"/>
        <v>0</v>
      </c>
      <c r="I203" s="192">
        <f t="shared" si="70"/>
        <v>0</v>
      </c>
      <c r="J203" s="192">
        <f t="shared" si="70"/>
        <v>0</v>
      </c>
      <c r="K203" s="192">
        <f t="shared" si="70"/>
        <v>0</v>
      </c>
      <c r="L203" s="192">
        <f t="shared" si="70"/>
        <v>0</v>
      </c>
      <c r="M203" s="190">
        <f t="shared" si="70"/>
        <v>0</v>
      </c>
      <c r="N203" s="135">
        <f t="shared" si="70"/>
        <v>0</v>
      </c>
      <c r="O203" s="418">
        <f t="shared" si="70"/>
        <v>0</v>
      </c>
      <c r="P203" s="523"/>
    </row>
    <row r="204" spans="1:16" ht="14.25" customHeight="1">
      <c r="A204" s="552">
        <v>3132</v>
      </c>
      <c r="B204" s="551" t="s">
        <v>58</v>
      </c>
      <c r="C204" s="267">
        <f>SUM(D204:M204)</f>
        <v>8000</v>
      </c>
      <c r="D204" s="206">
        <v>8000</v>
      </c>
      <c r="E204" s="88"/>
      <c r="F204" s="87"/>
      <c r="G204" s="89"/>
      <c r="H204" s="89"/>
      <c r="I204" s="89"/>
      <c r="J204" s="89"/>
      <c r="K204" s="89"/>
      <c r="L204" s="89"/>
      <c r="M204" s="87"/>
      <c r="N204" s="142"/>
      <c r="O204" s="379"/>
      <c r="P204" s="7"/>
    </row>
    <row r="205" spans="1:16" ht="14.25" customHeight="1" thickBot="1">
      <c r="A205" s="581">
        <v>3133</v>
      </c>
      <c r="B205" s="576" t="s">
        <v>59</v>
      </c>
      <c r="C205" s="267">
        <f>SUM(D205:M205)</f>
        <v>830</v>
      </c>
      <c r="D205" s="348">
        <v>830</v>
      </c>
      <c r="E205" s="100"/>
      <c r="F205" s="99"/>
      <c r="G205" s="101"/>
      <c r="H205" s="101"/>
      <c r="I205" s="101"/>
      <c r="J205" s="101"/>
      <c r="K205" s="101"/>
      <c r="L205" s="101"/>
      <c r="M205" s="99"/>
      <c r="N205" s="144"/>
      <c r="O205" s="380"/>
      <c r="P205" s="7"/>
    </row>
    <row r="206" spans="1:16" s="1" customFormat="1" ht="12.75" customHeight="1" thickBot="1">
      <c r="A206" s="543">
        <v>32</v>
      </c>
      <c r="B206" s="603" t="s">
        <v>8</v>
      </c>
      <c r="C206" s="218">
        <f>C207+C209</f>
        <v>0</v>
      </c>
      <c r="D206" s="218">
        <f t="shared" ref="D206:O206" si="71">D207+D209</f>
        <v>0</v>
      </c>
      <c r="E206" s="147">
        <f t="shared" si="71"/>
        <v>0</v>
      </c>
      <c r="F206" s="146">
        <f t="shared" si="71"/>
        <v>0</v>
      </c>
      <c r="G206" s="148">
        <f t="shared" si="71"/>
        <v>0</v>
      </c>
      <c r="H206" s="148">
        <f t="shared" si="71"/>
        <v>0</v>
      </c>
      <c r="I206" s="148">
        <f t="shared" si="71"/>
        <v>0</v>
      </c>
      <c r="J206" s="148">
        <f t="shared" si="71"/>
        <v>0</v>
      </c>
      <c r="K206" s="148">
        <f t="shared" si="71"/>
        <v>0</v>
      </c>
      <c r="L206" s="148">
        <f t="shared" si="71"/>
        <v>0</v>
      </c>
      <c r="M206" s="146">
        <f t="shared" si="71"/>
        <v>0</v>
      </c>
      <c r="N206" s="218">
        <f t="shared" si="71"/>
        <v>0</v>
      </c>
      <c r="O206" s="111">
        <f t="shared" si="71"/>
        <v>0</v>
      </c>
      <c r="P206" s="524"/>
    </row>
    <row r="207" spans="1:16" s="2" customFormat="1" ht="14.25" customHeight="1">
      <c r="A207" s="555">
        <v>322</v>
      </c>
      <c r="B207" s="556" t="s">
        <v>24</v>
      </c>
      <c r="C207" s="274">
        <f t="shared" ref="C207:O207" si="72">SUM(C208:C208)</f>
        <v>0</v>
      </c>
      <c r="D207" s="274">
        <f t="shared" si="72"/>
        <v>0</v>
      </c>
      <c r="E207" s="172">
        <f t="shared" si="72"/>
        <v>0</v>
      </c>
      <c r="F207" s="171">
        <f t="shared" si="72"/>
        <v>0</v>
      </c>
      <c r="G207" s="173">
        <f t="shared" si="72"/>
        <v>0</v>
      </c>
      <c r="H207" s="173">
        <f t="shared" si="72"/>
        <v>0</v>
      </c>
      <c r="I207" s="173">
        <f t="shared" si="72"/>
        <v>0</v>
      </c>
      <c r="J207" s="173">
        <f t="shared" si="72"/>
        <v>0</v>
      </c>
      <c r="K207" s="173">
        <f t="shared" si="72"/>
        <v>0</v>
      </c>
      <c r="L207" s="173">
        <f t="shared" si="72"/>
        <v>0</v>
      </c>
      <c r="M207" s="171">
        <f t="shared" si="72"/>
        <v>0</v>
      </c>
      <c r="N207" s="169">
        <f t="shared" si="72"/>
        <v>0</v>
      </c>
      <c r="O207" s="419">
        <f t="shared" si="72"/>
        <v>0</v>
      </c>
      <c r="P207" s="523"/>
    </row>
    <row r="208" spans="1:16" ht="14.25" customHeight="1">
      <c r="A208" s="547">
        <v>3221</v>
      </c>
      <c r="B208" s="564" t="s">
        <v>63</v>
      </c>
      <c r="C208" s="206">
        <f>SUM(D208:M208)</f>
        <v>0</v>
      </c>
      <c r="D208" s="357"/>
      <c r="E208" s="125"/>
      <c r="F208" s="124"/>
      <c r="G208" s="126"/>
      <c r="H208" s="126"/>
      <c r="I208" s="126"/>
      <c r="J208" s="126"/>
      <c r="K208" s="126"/>
      <c r="L208" s="126"/>
      <c r="M208" s="124"/>
      <c r="N208" s="174"/>
      <c r="O208" s="381"/>
      <c r="P208" s="7"/>
    </row>
    <row r="209" spans="1:16" s="2" customFormat="1" ht="14.25" customHeight="1">
      <c r="A209" s="549">
        <v>323</v>
      </c>
      <c r="B209" s="352" t="s">
        <v>21</v>
      </c>
      <c r="C209" s="275">
        <f t="shared" ref="C209:O209" si="73">SUM(C210:C210)</f>
        <v>0</v>
      </c>
      <c r="D209" s="275">
        <f t="shared" si="73"/>
        <v>0</v>
      </c>
      <c r="E209" s="360">
        <f t="shared" si="73"/>
        <v>0</v>
      </c>
      <c r="F209" s="359">
        <f t="shared" si="73"/>
        <v>0</v>
      </c>
      <c r="G209" s="361">
        <f t="shared" si="73"/>
        <v>0</v>
      </c>
      <c r="H209" s="361">
        <f t="shared" si="73"/>
        <v>0</v>
      </c>
      <c r="I209" s="361">
        <f t="shared" si="73"/>
        <v>0</v>
      </c>
      <c r="J209" s="361">
        <f t="shared" si="73"/>
        <v>0</v>
      </c>
      <c r="K209" s="361">
        <f t="shared" si="73"/>
        <v>0</v>
      </c>
      <c r="L209" s="361">
        <f t="shared" si="73"/>
        <v>0</v>
      </c>
      <c r="M209" s="359">
        <f t="shared" si="73"/>
        <v>0</v>
      </c>
      <c r="N209" s="176">
        <f t="shared" si="73"/>
        <v>0</v>
      </c>
      <c r="O209" s="420">
        <f t="shared" si="73"/>
        <v>0</v>
      </c>
      <c r="P209" s="523"/>
    </row>
    <row r="210" spans="1:16" ht="14.25" customHeight="1" thickBot="1">
      <c r="A210" s="550">
        <v>3237</v>
      </c>
      <c r="B210" s="551" t="s">
        <v>75</v>
      </c>
      <c r="C210" s="206">
        <f>SUM(D210:M210)</f>
        <v>0</v>
      </c>
      <c r="D210" s="206"/>
      <c r="E210" s="88"/>
      <c r="F210" s="87"/>
      <c r="G210" s="89"/>
      <c r="H210" s="89"/>
      <c r="I210" s="89"/>
      <c r="J210" s="89"/>
      <c r="K210" s="89"/>
      <c r="L210" s="89"/>
      <c r="M210" s="87"/>
      <c r="N210" s="142"/>
      <c r="O210" s="379"/>
      <c r="P210" s="7"/>
    </row>
    <row r="211" spans="1:16" ht="14.25" customHeight="1" thickBot="1">
      <c r="A211" s="341" t="s">
        <v>95</v>
      </c>
      <c r="B211" s="781" t="s">
        <v>100</v>
      </c>
      <c r="C211" s="782"/>
      <c r="D211" s="782"/>
      <c r="E211" s="782"/>
      <c r="F211" s="782"/>
      <c r="G211" s="782"/>
      <c r="H211" s="782"/>
      <c r="I211" s="782"/>
      <c r="J211" s="782"/>
      <c r="K211" s="782"/>
      <c r="L211" s="782"/>
      <c r="M211" s="782"/>
      <c r="N211" s="782"/>
      <c r="O211" s="783"/>
      <c r="P211" s="7"/>
    </row>
    <row r="212" spans="1:16" ht="13.5" customHeight="1" thickBot="1">
      <c r="A212" s="636">
        <v>3</v>
      </c>
      <c r="B212" s="617" t="s">
        <v>11</v>
      </c>
      <c r="C212" s="402">
        <f t="shared" ref="C212:O212" si="74">C213+C221</f>
        <v>12000</v>
      </c>
      <c r="D212" s="402">
        <f t="shared" si="74"/>
        <v>0</v>
      </c>
      <c r="E212" s="327">
        <f t="shared" si="74"/>
        <v>0</v>
      </c>
      <c r="F212" s="328">
        <f t="shared" si="74"/>
        <v>0</v>
      </c>
      <c r="G212" s="329">
        <f t="shared" si="74"/>
        <v>0</v>
      </c>
      <c r="H212" s="329">
        <f t="shared" si="74"/>
        <v>0</v>
      </c>
      <c r="I212" s="329">
        <f t="shared" si="74"/>
        <v>12000</v>
      </c>
      <c r="J212" s="329">
        <f t="shared" si="74"/>
        <v>0</v>
      </c>
      <c r="K212" s="329">
        <f t="shared" si="74"/>
        <v>0</v>
      </c>
      <c r="L212" s="329">
        <f t="shared" si="74"/>
        <v>0</v>
      </c>
      <c r="M212" s="328">
        <f t="shared" si="74"/>
        <v>0</v>
      </c>
      <c r="N212" s="402">
        <f t="shared" si="74"/>
        <v>12000</v>
      </c>
      <c r="O212" s="263">
        <f t="shared" si="74"/>
        <v>12000</v>
      </c>
      <c r="P212" s="7"/>
    </row>
    <row r="213" spans="1:16" ht="14.25" customHeight="1" thickBot="1">
      <c r="A213" s="543">
        <v>31</v>
      </c>
      <c r="B213" s="544" t="s">
        <v>7</v>
      </c>
      <c r="C213" s="218">
        <f>C214+C216+C218</f>
        <v>11000</v>
      </c>
      <c r="D213" s="218">
        <f t="shared" ref="D213:M213" si="75">D214+D216+D218</f>
        <v>0</v>
      </c>
      <c r="E213" s="147">
        <f t="shared" si="75"/>
        <v>0</v>
      </c>
      <c r="F213" s="146">
        <f t="shared" si="75"/>
        <v>0</v>
      </c>
      <c r="G213" s="148">
        <f t="shared" si="75"/>
        <v>0</v>
      </c>
      <c r="H213" s="148">
        <f t="shared" si="75"/>
        <v>0</v>
      </c>
      <c r="I213" s="148">
        <f t="shared" si="75"/>
        <v>11000</v>
      </c>
      <c r="J213" s="148">
        <f t="shared" si="75"/>
        <v>0</v>
      </c>
      <c r="K213" s="148">
        <f t="shared" si="75"/>
        <v>0</v>
      </c>
      <c r="L213" s="148">
        <f t="shared" si="75"/>
        <v>0</v>
      </c>
      <c r="M213" s="146">
        <f t="shared" si="75"/>
        <v>0</v>
      </c>
      <c r="N213" s="218">
        <v>11000</v>
      </c>
      <c r="O213" s="111">
        <v>11000</v>
      </c>
      <c r="P213" s="7"/>
    </row>
    <row r="214" spans="1:16" ht="14.1" customHeight="1">
      <c r="A214" s="545">
        <v>311</v>
      </c>
      <c r="B214" s="546" t="s">
        <v>18</v>
      </c>
      <c r="C214" s="312">
        <f>C215</f>
        <v>11000</v>
      </c>
      <c r="D214" s="312">
        <f t="shared" ref="D214:O214" si="76">D215</f>
        <v>0</v>
      </c>
      <c r="E214" s="385">
        <f t="shared" si="76"/>
        <v>0</v>
      </c>
      <c r="F214" s="384">
        <f t="shared" si="76"/>
        <v>0</v>
      </c>
      <c r="G214" s="386">
        <f t="shared" si="76"/>
        <v>0</v>
      </c>
      <c r="H214" s="386">
        <f t="shared" si="76"/>
        <v>0</v>
      </c>
      <c r="I214" s="386">
        <f t="shared" si="76"/>
        <v>11000</v>
      </c>
      <c r="J214" s="386">
        <f t="shared" si="76"/>
        <v>0</v>
      </c>
      <c r="K214" s="386">
        <f t="shared" si="76"/>
        <v>0</v>
      </c>
      <c r="L214" s="386">
        <f t="shared" si="76"/>
        <v>0</v>
      </c>
      <c r="M214" s="384">
        <f t="shared" si="76"/>
        <v>0</v>
      </c>
      <c r="N214" s="312">
        <f t="shared" si="76"/>
        <v>0</v>
      </c>
      <c r="O214" s="421">
        <f t="shared" si="76"/>
        <v>0</v>
      </c>
      <c r="P214" s="7"/>
    </row>
    <row r="215" spans="1:16" ht="14.1" customHeight="1">
      <c r="A215" s="547">
        <v>3111</v>
      </c>
      <c r="B215" s="548" t="s">
        <v>55</v>
      </c>
      <c r="C215" s="277">
        <f>SUM(D215:M215)</f>
        <v>11000</v>
      </c>
      <c r="D215" s="362"/>
      <c r="E215" s="248"/>
      <c r="F215" s="249"/>
      <c r="G215" s="250"/>
      <c r="H215" s="250"/>
      <c r="I215" s="250">
        <v>11000</v>
      </c>
      <c r="J215" s="250"/>
      <c r="K215" s="250"/>
      <c r="L215" s="250"/>
      <c r="M215" s="249"/>
      <c r="N215" s="251"/>
      <c r="O215" s="252"/>
      <c r="P215" s="7"/>
    </row>
    <row r="216" spans="1:16" ht="14.1" customHeight="1">
      <c r="A216" s="549">
        <v>312</v>
      </c>
      <c r="B216" s="352" t="s">
        <v>6</v>
      </c>
      <c r="C216" s="282">
        <f>C217</f>
        <v>0</v>
      </c>
      <c r="D216" s="282">
        <f t="shared" ref="D216:O216" si="77">D217</f>
        <v>0</v>
      </c>
      <c r="E216" s="367">
        <f t="shared" si="77"/>
        <v>0</v>
      </c>
      <c r="F216" s="364">
        <f t="shared" si="77"/>
        <v>0</v>
      </c>
      <c r="G216" s="370">
        <f t="shared" si="77"/>
        <v>0</v>
      </c>
      <c r="H216" s="370">
        <f t="shared" si="77"/>
        <v>0</v>
      </c>
      <c r="I216" s="370">
        <f t="shared" si="77"/>
        <v>0</v>
      </c>
      <c r="J216" s="370">
        <f t="shared" si="77"/>
        <v>0</v>
      </c>
      <c r="K216" s="370">
        <f t="shared" si="77"/>
        <v>0</v>
      </c>
      <c r="L216" s="370">
        <f t="shared" si="77"/>
        <v>0</v>
      </c>
      <c r="M216" s="364">
        <f t="shared" si="77"/>
        <v>0</v>
      </c>
      <c r="N216" s="282">
        <f t="shared" si="77"/>
        <v>0</v>
      </c>
      <c r="O216" s="414">
        <f t="shared" si="77"/>
        <v>0</v>
      </c>
      <c r="P216" s="7"/>
    </row>
    <row r="217" spans="1:16" ht="14.1" customHeight="1" thickBot="1">
      <c r="A217" s="625">
        <v>3121</v>
      </c>
      <c r="B217" s="554" t="s">
        <v>6</v>
      </c>
      <c r="C217" s="278">
        <f>SUM(D217:M217)</f>
        <v>0</v>
      </c>
      <c r="D217" s="358"/>
      <c r="E217" s="194"/>
      <c r="F217" s="306"/>
      <c r="G217" s="196"/>
      <c r="H217" s="196"/>
      <c r="I217" s="196"/>
      <c r="J217" s="196"/>
      <c r="K217" s="196"/>
      <c r="L217" s="196"/>
      <c r="M217" s="306"/>
      <c r="N217" s="197"/>
      <c r="O217" s="198"/>
      <c r="P217" s="7"/>
    </row>
    <row r="218" spans="1:16" ht="14.1" customHeight="1">
      <c r="A218" s="555">
        <v>313</v>
      </c>
      <c r="B218" s="556" t="s">
        <v>19</v>
      </c>
      <c r="C218" s="312">
        <f t="shared" ref="C218:O218" si="78">SUM(C219:C220)</f>
        <v>0</v>
      </c>
      <c r="D218" s="312">
        <f t="shared" si="78"/>
        <v>0</v>
      </c>
      <c r="E218" s="385">
        <f t="shared" si="78"/>
        <v>0</v>
      </c>
      <c r="F218" s="384">
        <f t="shared" si="78"/>
        <v>0</v>
      </c>
      <c r="G218" s="386">
        <f t="shared" si="78"/>
        <v>0</v>
      </c>
      <c r="H218" s="386">
        <f t="shared" si="78"/>
        <v>0</v>
      </c>
      <c r="I218" s="386">
        <f t="shared" si="78"/>
        <v>0</v>
      </c>
      <c r="J218" s="386">
        <f t="shared" si="78"/>
        <v>0</v>
      </c>
      <c r="K218" s="386">
        <f t="shared" si="78"/>
        <v>0</v>
      </c>
      <c r="L218" s="386">
        <f t="shared" si="78"/>
        <v>0</v>
      </c>
      <c r="M218" s="384">
        <f t="shared" si="78"/>
        <v>0</v>
      </c>
      <c r="N218" s="312">
        <f t="shared" si="78"/>
        <v>0</v>
      </c>
      <c r="O218" s="421">
        <f t="shared" si="78"/>
        <v>0</v>
      </c>
      <c r="P218" s="7"/>
    </row>
    <row r="219" spans="1:16" ht="14.1" customHeight="1">
      <c r="A219" s="552">
        <v>3132</v>
      </c>
      <c r="B219" s="551" t="s">
        <v>58</v>
      </c>
      <c r="C219" s="277">
        <f>SUM(D219:M219)</f>
        <v>0</v>
      </c>
      <c r="D219" s="362"/>
      <c r="E219" s="248"/>
      <c r="F219" s="249"/>
      <c r="G219" s="250"/>
      <c r="H219" s="250"/>
      <c r="I219" s="250"/>
      <c r="J219" s="250"/>
      <c r="K219" s="250"/>
      <c r="L219" s="250"/>
      <c r="M219" s="249"/>
      <c r="N219" s="251"/>
      <c r="O219" s="252"/>
      <c r="P219" s="7"/>
    </row>
    <row r="220" spans="1:16" ht="14.1" customHeight="1" thickBot="1">
      <c r="A220" s="581">
        <v>3133</v>
      </c>
      <c r="B220" s="576" t="s">
        <v>59</v>
      </c>
      <c r="C220" s="277">
        <f>SUM(D220:M220)</f>
        <v>0</v>
      </c>
      <c r="D220" s="362"/>
      <c r="E220" s="248"/>
      <c r="F220" s="249"/>
      <c r="G220" s="250"/>
      <c r="H220" s="250"/>
      <c r="I220" s="250"/>
      <c r="J220" s="250"/>
      <c r="K220" s="250"/>
      <c r="L220" s="250"/>
      <c r="M220" s="249"/>
      <c r="N220" s="251"/>
      <c r="O220" s="252"/>
      <c r="P220" s="7"/>
    </row>
    <row r="221" spans="1:16" ht="14.1" customHeight="1" thickBot="1">
      <c r="A221" s="543">
        <v>32</v>
      </c>
      <c r="B221" s="603" t="s">
        <v>8</v>
      </c>
      <c r="C221" s="218">
        <f>C222+C225+C229+C237</f>
        <v>1000</v>
      </c>
      <c r="D221" s="218">
        <f t="shared" ref="D221:O221" si="79">D222+D225+D229+D237</f>
        <v>0</v>
      </c>
      <c r="E221" s="205">
        <f t="shared" si="79"/>
        <v>0</v>
      </c>
      <c r="F221" s="146">
        <f t="shared" si="79"/>
        <v>0</v>
      </c>
      <c r="G221" s="148">
        <f t="shared" si="79"/>
        <v>0</v>
      </c>
      <c r="H221" s="148">
        <f t="shared" si="79"/>
        <v>0</v>
      </c>
      <c r="I221" s="148">
        <f t="shared" si="79"/>
        <v>1000</v>
      </c>
      <c r="J221" s="148">
        <f t="shared" si="79"/>
        <v>0</v>
      </c>
      <c r="K221" s="148">
        <f t="shared" si="79"/>
        <v>0</v>
      </c>
      <c r="L221" s="148">
        <f t="shared" si="79"/>
        <v>0</v>
      </c>
      <c r="M221" s="146">
        <f t="shared" si="79"/>
        <v>0</v>
      </c>
      <c r="N221" s="218">
        <f t="shared" si="79"/>
        <v>1000</v>
      </c>
      <c r="O221" s="111">
        <f t="shared" si="79"/>
        <v>1000</v>
      </c>
      <c r="P221" s="7"/>
    </row>
    <row r="222" spans="1:16" ht="14.1" customHeight="1">
      <c r="A222" s="545">
        <v>321</v>
      </c>
      <c r="B222" s="546" t="s">
        <v>20</v>
      </c>
      <c r="C222" s="273">
        <f>SUM(C223:C224)</f>
        <v>1000</v>
      </c>
      <c r="D222" s="273">
        <f>SUM(D223:D224)</f>
        <v>0</v>
      </c>
      <c r="E222" s="643">
        <f>SUM(E223:E224)</f>
        <v>0</v>
      </c>
      <c r="F222" s="165">
        <f>SUM(F223:F224)</f>
        <v>0</v>
      </c>
      <c r="G222" s="167">
        <f>SUM(G223:G224)</f>
        <v>0</v>
      </c>
      <c r="H222" s="167">
        <f t="shared" ref="H222:M222" si="80">SUM(H223:H224)</f>
        <v>0</v>
      </c>
      <c r="I222" s="167">
        <f t="shared" si="80"/>
        <v>1000</v>
      </c>
      <c r="J222" s="167">
        <f t="shared" si="80"/>
        <v>0</v>
      </c>
      <c r="K222" s="167">
        <f t="shared" si="80"/>
        <v>0</v>
      </c>
      <c r="L222" s="167">
        <f t="shared" si="80"/>
        <v>0</v>
      </c>
      <c r="M222" s="167">
        <f t="shared" si="80"/>
        <v>0</v>
      </c>
      <c r="N222" s="273">
        <v>1000</v>
      </c>
      <c r="O222" s="168">
        <v>1000</v>
      </c>
      <c r="P222" s="7"/>
    </row>
    <row r="223" spans="1:16" ht="14.1" customHeight="1">
      <c r="A223" s="639">
        <v>3211</v>
      </c>
      <c r="B223" s="576" t="s">
        <v>91</v>
      </c>
      <c r="C223" s="277">
        <f t="shared" ref="C223:O223" si="81">SUM(D223:M223)</f>
        <v>0</v>
      </c>
      <c r="D223" s="277">
        <f t="shared" si="81"/>
        <v>0</v>
      </c>
      <c r="E223" s="644">
        <f t="shared" si="81"/>
        <v>0</v>
      </c>
      <c r="F223" s="642">
        <f t="shared" si="81"/>
        <v>0</v>
      </c>
      <c r="G223" s="645">
        <f t="shared" si="81"/>
        <v>0</v>
      </c>
      <c r="H223" s="645">
        <f t="shared" si="81"/>
        <v>0</v>
      </c>
      <c r="I223" s="645">
        <f t="shared" si="81"/>
        <v>0</v>
      </c>
      <c r="J223" s="645">
        <f t="shared" si="81"/>
        <v>0</v>
      </c>
      <c r="K223" s="645">
        <f t="shared" si="81"/>
        <v>0</v>
      </c>
      <c r="L223" s="645">
        <f t="shared" si="81"/>
        <v>0</v>
      </c>
      <c r="M223" s="642">
        <f t="shared" si="81"/>
        <v>0</v>
      </c>
      <c r="N223" s="277">
        <f t="shared" si="81"/>
        <v>0</v>
      </c>
      <c r="O223" s="646">
        <f t="shared" si="81"/>
        <v>0</v>
      </c>
      <c r="P223" s="7"/>
    </row>
    <row r="224" spans="1:16" ht="27" customHeight="1" thickBot="1">
      <c r="A224" s="640">
        <v>3212</v>
      </c>
      <c r="B224" s="626" t="s">
        <v>60</v>
      </c>
      <c r="C224" s="103">
        <f>SUM(D224:M224)</f>
        <v>1000</v>
      </c>
      <c r="D224" s="269"/>
      <c r="E224" s="93"/>
      <c r="F224" s="92"/>
      <c r="G224" s="94"/>
      <c r="H224" s="94"/>
      <c r="I224" s="94">
        <v>1000</v>
      </c>
      <c r="J224" s="94"/>
      <c r="K224" s="94"/>
      <c r="L224" s="94"/>
      <c r="M224" s="92"/>
      <c r="N224" s="269"/>
      <c r="O224" s="641"/>
      <c r="P224" s="7"/>
    </row>
    <row r="225" spans="1:16" ht="14.1" customHeight="1">
      <c r="A225" s="555">
        <v>322</v>
      </c>
      <c r="B225" s="556" t="s">
        <v>24</v>
      </c>
      <c r="C225" s="312">
        <f t="shared" ref="C225:O225" si="82">SUM(C226:C228)</f>
        <v>0</v>
      </c>
      <c r="D225" s="312">
        <f t="shared" si="82"/>
        <v>0</v>
      </c>
      <c r="E225" s="385">
        <f t="shared" si="82"/>
        <v>0</v>
      </c>
      <c r="F225" s="384">
        <f t="shared" si="82"/>
        <v>0</v>
      </c>
      <c r="G225" s="386">
        <f t="shared" si="82"/>
        <v>0</v>
      </c>
      <c r="H225" s="386">
        <f t="shared" si="82"/>
        <v>0</v>
      </c>
      <c r="I225" s="386">
        <f t="shared" si="82"/>
        <v>0</v>
      </c>
      <c r="J225" s="386">
        <f t="shared" si="82"/>
        <v>0</v>
      </c>
      <c r="K225" s="386">
        <f t="shared" si="82"/>
        <v>0</v>
      </c>
      <c r="L225" s="386">
        <f t="shared" si="82"/>
        <v>0</v>
      </c>
      <c r="M225" s="384">
        <f t="shared" si="82"/>
        <v>0</v>
      </c>
      <c r="N225" s="312">
        <f t="shared" si="82"/>
        <v>0</v>
      </c>
      <c r="O225" s="421">
        <f t="shared" si="82"/>
        <v>0</v>
      </c>
      <c r="P225" s="7"/>
    </row>
    <row r="226" spans="1:16" ht="14.1" customHeight="1">
      <c r="A226" s="547">
        <v>3221</v>
      </c>
      <c r="B226" s="564" t="s">
        <v>63</v>
      </c>
      <c r="C226" s="277">
        <f>SUM(D226:M226)</f>
        <v>0</v>
      </c>
      <c r="D226" s="362"/>
      <c r="E226" s="248"/>
      <c r="F226" s="249"/>
      <c r="G226" s="250"/>
      <c r="H226" s="250"/>
      <c r="I226" s="250"/>
      <c r="J226" s="250"/>
      <c r="K226" s="250"/>
      <c r="L226" s="250"/>
      <c r="M226" s="249"/>
      <c r="N226" s="251"/>
      <c r="O226" s="252"/>
      <c r="P226" s="7"/>
    </row>
    <row r="227" spans="1:16" ht="14.1" customHeight="1">
      <c r="A227" s="547">
        <v>3224</v>
      </c>
      <c r="B227" s="564" t="s">
        <v>66</v>
      </c>
      <c r="C227" s="277">
        <f>SUM(D227:M227)</f>
        <v>0</v>
      </c>
      <c r="D227" s="362"/>
      <c r="E227" s="248"/>
      <c r="F227" s="249"/>
      <c r="G227" s="250"/>
      <c r="H227" s="250"/>
      <c r="I227" s="250"/>
      <c r="J227" s="250"/>
      <c r="K227" s="250"/>
      <c r="L227" s="250"/>
      <c r="M227" s="249"/>
      <c r="N227" s="251"/>
      <c r="O227" s="252"/>
      <c r="P227" s="7"/>
    </row>
    <row r="228" spans="1:16" ht="14.1" customHeight="1">
      <c r="A228" s="547">
        <v>3225</v>
      </c>
      <c r="B228" s="564" t="s">
        <v>67</v>
      </c>
      <c r="C228" s="277">
        <f>SUM(D228:M228)</f>
        <v>0</v>
      </c>
      <c r="D228" s="362"/>
      <c r="E228" s="248"/>
      <c r="F228" s="249"/>
      <c r="G228" s="250"/>
      <c r="H228" s="250"/>
      <c r="I228" s="250"/>
      <c r="J228" s="250"/>
      <c r="K228" s="250"/>
      <c r="L228" s="250"/>
      <c r="M228" s="249"/>
      <c r="N228" s="251"/>
      <c r="O228" s="252"/>
      <c r="P228" s="7"/>
    </row>
    <row r="229" spans="1:16" ht="14.1" customHeight="1">
      <c r="A229" s="549">
        <v>323</v>
      </c>
      <c r="B229" s="352" t="s">
        <v>21</v>
      </c>
      <c r="C229" s="282">
        <f>SUM(C230:C236)</f>
        <v>0</v>
      </c>
      <c r="D229" s="282">
        <f t="shared" ref="D229:O229" si="83">SUM(D230:D236)</f>
        <v>0</v>
      </c>
      <c r="E229" s="367">
        <f t="shared" si="83"/>
        <v>0</v>
      </c>
      <c r="F229" s="364">
        <f t="shared" si="83"/>
        <v>0</v>
      </c>
      <c r="G229" s="370">
        <f t="shared" si="83"/>
        <v>0</v>
      </c>
      <c r="H229" s="370">
        <f t="shared" si="83"/>
        <v>0</v>
      </c>
      <c r="I229" s="370">
        <f t="shared" si="83"/>
        <v>0</v>
      </c>
      <c r="J229" s="370">
        <f t="shared" si="83"/>
        <v>0</v>
      </c>
      <c r="K229" s="370">
        <f t="shared" si="83"/>
        <v>0</v>
      </c>
      <c r="L229" s="370">
        <f t="shared" si="83"/>
        <v>0</v>
      </c>
      <c r="M229" s="364">
        <f t="shared" si="83"/>
        <v>0</v>
      </c>
      <c r="N229" s="282">
        <f t="shared" si="83"/>
        <v>0</v>
      </c>
      <c r="O229" s="414">
        <f t="shared" si="83"/>
        <v>0</v>
      </c>
      <c r="P229" s="7"/>
    </row>
    <row r="230" spans="1:16" ht="14.1" customHeight="1">
      <c r="A230" s="550">
        <v>3231</v>
      </c>
      <c r="B230" s="551" t="s">
        <v>69</v>
      </c>
      <c r="C230" s="277">
        <f t="shared" ref="C230:C236" si="84">SUM(D230:M230)</f>
        <v>0</v>
      </c>
      <c r="D230" s="362"/>
      <c r="E230" s="248"/>
      <c r="F230" s="249"/>
      <c r="G230" s="250"/>
      <c r="H230" s="250"/>
      <c r="I230" s="250"/>
      <c r="J230" s="250"/>
      <c r="K230" s="250"/>
      <c r="L230" s="250"/>
      <c r="M230" s="249"/>
      <c r="N230" s="251"/>
      <c r="O230" s="252"/>
      <c r="P230" s="7"/>
    </row>
    <row r="231" spans="1:16" ht="14.1" customHeight="1">
      <c r="A231" s="550">
        <v>3232</v>
      </c>
      <c r="B231" s="551" t="s">
        <v>70</v>
      </c>
      <c r="C231" s="277">
        <f t="shared" si="84"/>
        <v>0</v>
      </c>
      <c r="D231" s="362"/>
      <c r="E231" s="248"/>
      <c r="F231" s="249"/>
      <c r="G231" s="250"/>
      <c r="H231" s="250"/>
      <c r="I231" s="250"/>
      <c r="J231" s="250"/>
      <c r="K231" s="250"/>
      <c r="L231" s="250"/>
      <c r="M231" s="249"/>
      <c r="N231" s="251"/>
      <c r="O231" s="252"/>
      <c r="P231" s="7"/>
    </row>
    <row r="232" spans="1:16" ht="14.1" customHeight="1">
      <c r="A232" s="550">
        <v>3233</v>
      </c>
      <c r="B232" s="551" t="s">
        <v>71</v>
      </c>
      <c r="C232" s="277">
        <f t="shared" si="84"/>
        <v>0</v>
      </c>
      <c r="D232" s="362"/>
      <c r="E232" s="248"/>
      <c r="F232" s="249"/>
      <c r="G232" s="250"/>
      <c r="H232" s="250"/>
      <c r="I232" s="250"/>
      <c r="J232" s="250"/>
      <c r="K232" s="250"/>
      <c r="L232" s="250"/>
      <c r="M232" s="249"/>
      <c r="N232" s="251"/>
      <c r="O232" s="252"/>
      <c r="P232" s="7"/>
    </row>
    <row r="233" spans="1:16" ht="14.1" customHeight="1">
      <c r="A233" s="550">
        <v>3235</v>
      </c>
      <c r="B233" s="551" t="s">
        <v>73</v>
      </c>
      <c r="C233" s="277">
        <f t="shared" si="84"/>
        <v>0</v>
      </c>
      <c r="D233" s="362"/>
      <c r="E233" s="248"/>
      <c r="F233" s="249"/>
      <c r="G233" s="250"/>
      <c r="H233" s="250"/>
      <c r="I233" s="250"/>
      <c r="J233" s="250"/>
      <c r="K233" s="250"/>
      <c r="L233" s="250"/>
      <c r="M233" s="249"/>
      <c r="N233" s="251"/>
      <c r="O233" s="252"/>
      <c r="P233" s="7"/>
    </row>
    <row r="234" spans="1:16" ht="14.1" customHeight="1">
      <c r="A234" s="550">
        <v>3237</v>
      </c>
      <c r="B234" s="551" t="s">
        <v>75</v>
      </c>
      <c r="C234" s="277">
        <f t="shared" si="84"/>
        <v>0</v>
      </c>
      <c r="D234" s="362"/>
      <c r="E234" s="248"/>
      <c r="F234" s="249"/>
      <c r="G234" s="250"/>
      <c r="H234" s="250"/>
      <c r="I234" s="250"/>
      <c r="J234" s="250"/>
      <c r="K234" s="250"/>
      <c r="L234" s="250"/>
      <c r="M234" s="249"/>
      <c r="N234" s="251"/>
      <c r="O234" s="252"/>
      <c r="P234" s="7"/>
    </row>
    <row r="235" spans="1:16" ht="14.1" customHeight="1">
      <c r="A235" s="550">
        <v>3238</v>
      </c>
      <c r="B235" s="551" t="s">
        <v>76</v>
      </c>
      <c r="C235" s="277">
        <f t="shared" si="84"/>
        <v>0</v>
      </c>
      <c r="D235" s="362"/>
      <c r="E235" s="248"/>
      <c r="F235" s="249"/>
      <c r="G235" s="250"/>
      <c r="H235" s="250"/>
      <c r="I235" s="250"/>
      <c r="J235" s="250"/>
      <c r="K235" s="250"/>
      <c r="L235" s="250"/>
      <c r="M235" s="249"/>
      <c r="N235" s="251"/>
      <c r="O235" s="252"/>
      <c r="P235" s="7"/>
    </row>
    <row r="236" spans="1:16" ht="14.1" customHeight="1">
      <c r="A236" s="550">
        <v>3239</v>
      </c>
      <c r="B236" s="551" t="s">
        <v>77</v>
      </c>
      <c r="C236" s="277">
        <f t="shared" si="84"/>
        <v>0</v>
      </c>
      <c r="D236" s="362"/>
      <c r="E236" s="248"/>
      <c r="F236" s="249"/>
      <c r="G236" s="250"/>
      <c r="H236" s="250"/>
      <c r="I236" s="250"/>
      <c r="J236" s="250"/>
      <c r="K236" s="250"/>
      <c r="L236" s="250"/>
      <c r="M236" s="249"/>
      <c r="N236" s="251"/>
      <c r="O236" s="252"/>
      <c r="P236" s="7"/>
    </row>
    <row r="237" spans="1:16" ht="14.1" customHeight="1">
      <c r="A237" s="591">
        <v>329</v>
      </c>
      <c r="B237" s="350" t="s">
        <v>9</v>
      </c>
      <c r="C237" s="282">
        <f t="shared" ref="C237:O237" si="85">SUM(C238:C238)</f>
        <v>0</v>
      </c>
      <c r="D237" s="282">
        <f t="shared" si="85"/>
        <v>0</v>
      </c>
      <c r="E237" s="367">
        <f t="shared" si="85"/>
        <v>0</v>
      </c>
      <c r="F237" s="364">
        <f t="shared" si="85"/>
        <v>0</v>
      </c>
      <c r="G237" s="370">
        <f t="shared" si="85"/>
        <v>0</v>
      </c>
      <c r="H237" s="370">
        <f t="shared" si="85"/>
        <v>0</v>
      </c>
      <c r="I237" s="370">
        <f t="shared" si="85"/>
        <v>0</v>
      </c>
      <c r="J237" s="370">
        <f t="shared" si="85"/>
        <v>0</v>
      </c>
      <c r="K237" s="370">
        <f t="shared" si="85"/>
        <v>0</v>
      </c>
      <c r="L237" s="370">
        <f t="shared" si="85"/>
        <v>0</v>
      </c>
      <c r="M237" s="364">
        <f t="shared" si="85"/>
        <v>0</v>
      </c>
      <c r="N237" s="282">
        <f t="shared" si="85"/>
        <v>0</v>
      </c>
      <c r="O237" s="414">
        <f t="shared" si="85"/>
        <v>0</v>
      </c>
      <c r="P237" s="7"/>
    </row>
    <row r="238" spans="1:16" ht="14.1" customHeight="1" thickBot="1">
      <c r="A238" s="552">
        <v>3299</v>
      </c>
      <c r="B238" s="592" t="s">
        <v>9</v>
      </c>
      <c r="C238" s="277">
        <f>SUM(D238:M238)</f>
        <v>0</v>
      </c>
      <c r="D238" s="362"/>
      <c r="E238" s="248"/>
      <c r="F238" s="249"/>
      <c r="G238" s="250"/>
      <c r="H238" s="250"/>
      <c r="I238" s="250"/>
      <c r="J238" s="250"/>
      <c r="K238" s="250"/>
      <c r="L238" s="250"/>
      <c r="M238" s="249"/>
      <c r="N238" s="251"/>
      <c r="O238" s="252"/>
      <c r="P238" s="7"/>
    </row>
    <row r="239" spans="1:16" ht="27" customHeight="1" thickBot="1">
      <c r="A239" s="543">
        <v>4</v>
      </c>
      <c r="B239" s="573" t="s">
        <v>149</v>
      </c>
      <c r="C239" s="110">
        <f>C240</f>
        <v>0</v>
      </c>
      <c r="D239" s="215">
        <f t="shared" ref="D239:O240" si="86">D240</f>
        <v>0</v>
      </c>
      <c r="E239" s="147">
        <f t="shared" si="86"/>
        <v>0</v>
      </c>
      <c r="F239" s="146">
        <f t="shared" si="86"/>
        <v>0</v>
      </c>
      <c r="G239" s="148">
        <f t="shared" si="86"/>
        <v>0</v>
      </c>
      <c r="H239" s="148">
        <f t="shared" si="86"/>
        <v>0</v>
      </c>
      <c r="I239" s="148">
        <f t="shared" si="86"/>
        <v>0</v>
      </c>
      <c r="J239" s="148">
        <f t="shared" si="86"/>
        <v>0</v>
      </c>
      <c r="K239" s="148">
        <f t="shared" si="86"/>
        <v>0</v>
      </c>
      <c r="L239" s="148">
        <f t="shared" si="86"/>
        <v>0</v>
      </c>
      <c r="M239" s="146">
        <f t="shared" si="86"/>
        <v>0</v>
      </c>
      <c r="N239" s="110">
        <f t="shared" si="86"/>
        <v>0</v>
      </c>
      <c r="O239" s="111">
        <f t="shared" si="86"/>
        <v>0</v>
      </c>
      <c r="P239" s="7"/>
    </row>
    <row r="240" spans="1:16" ht="31.5" customHeight="1" thickBot="1">
      <c r="A240" s="582">
        <v>42</v>
      </c>
      <c r="B240" s="574" t="s">
        <v>103</v>
      </c>
      <c r="C240" s="755">
        <f>C241</f>
        <v>0</v>
      </c>
      <c r="D240" s="754">
        <f t="shared" si="86"/>
        <v>0</v>
      </c>
      <c r="E240" s="353">
        <f t="shared" si="86"/>
        <v>0</v>
      </c>
      <c r="F240" s="387">
        <f t="shared" si="86"/>
        <v>0</v>
      </c>
      <c r="G240" s="354">
        <f t="shared" si="86"/>
        <v>0</v>
      </c>
      <c r="H240" s="354">
        <f t="shared" si="86"/>
        <v>0</v>
      </c>
      <c r="I240" s="354">
        <f t="shared" si="86"/>
        <v>0</v>
      </c>
      <c r="J240" s="354">
        <f t="shared" si="86"/>
        <v>0</v>
      </c>
      <c r="K240" s="354">
        <f t="shared" si="86"/>
        <v>0</v>
      </c>
      <c r="L240" s="354">
        <f t="shared" si="86"/>
        <v>0</v>
      </c>
      <c r="M240" s="387">
        <f t="shared" si="86"/>
        <v>0</v>
      </c>
      <c r="N240" s="755">
        <f t="shared" si="86"/>
        <v>0</v>
      </c>
      <c r="O240" s="422">
        <f t="shared" si="86"/>
        <v>0</v>
      </c>
      <c r="P240" s="7"/>
    </row>
    <row r="241" spans="1:16" ht="14.1" customHeight="1">
      <c r="A241" s="604">
        <v>422</v>
      </c>
      <c r="B241" s="605" t="s">
        <v>25</v>
      </c>
      <c r="C241" s="756">
        <f>SUM(C242:C243)</f>
        <v>0</v>
      </c>
      <c r="D241" s="312">
        <f t="shared" ref="D241:O241" si="87">SUM(D242:D243)</f>
        <v>0</v>
      </c>
      <c r="E241" s="385">
        <f t="shared" si="87"/>
        <v>0</v>
      </c>
      <c r="F241" s="384">
        <f t="shared" si="87"/>
        <v>0</v>
      </c>
      <c r="G241" s="386">
        <f t="shared" si="87"/>
        <v>0</v>
      </c>
      <c r="H241" s="386">
        <f t="shared" si="87"/>
        <v>0</v>
      </c>
      <c r="I241" s="386">
        <f t="shared" si="87"/>
        <v>0</v>
      </c>
      <c r="J241" s="386">
        <f t="shared" si="87"/>
        <v>0</v>
      </c>
      <c r="K241" s="386">
        <f t="shared" si="87"/>
        <v>0</v>
      </c>
      <c r="L241" s="386">
        <f t="shared" si="87"/>
        <v>0</v>
      </c>
      <c r="M241" s="384">
        <f t="shared" si="87"/>
        <v>0</v>
      </c>
      <c r="N241" s="312">
        <f t="shared" si="87"/>
        <v>0</v>
      </c>
      <c r="O241" s="421">
        <f t="shared" si="87"/>
        <v>0</v>
      </c>
      <c r="P241" s="7"/>
    </row>
    <row r="242" spans="1:16" ht="18.75" customHeight="1">
      <c r="A242" s="581">
        <v>4221</v>
      </c>
      <c r="B242" s="576" t="s">
        <v>106</v>
      </c>
      <c r="C242" s="277">
        <f>SUM(D242:M242)</f>
        <v>0</v>
      </c>
      <c r="D242" s="318"/>
      <c r="E242" s="319"/>
      <c r="F242" s="320"/>
      <c r="G242" s="321"/>
      <c r="H242" s="321"/>
      <c r="I242" s="321"/>
      <c r="J242" s="321"/>
      <c r="K242" s="321"/>
      <c r="L242" s="321"/>
      <c r="M242" s="320"/>
      <c r="N242" s="322"/>
      <c r="O242" s="323"/>
      <c r="P242" s="7"/>
    </row>
    <row r="243" spans="1:16" ht="15" customHeight="1" thickBot="1">
      <c r="A243" s="553">
        <v>4223</v>
      </c>
      <c r="B243" s="554" t="s">
        <v>87</v>
      </c>
      <c r="C243" s="103">
        <f>SUM(D243:M243)</f>
        <v>0</v>
      </c>
      <c r="D243" s="193"/>
      <c r="E243" s="194"/>
      <c r="F243" s="306"/>
      <c r="G243" s="196"/>
      <c r="H243" s="196"/>
      <c r="I243" s="196"/>
      <c r="J243" s="196"/>
      <c r="K243" s="196"/>
      <c r="L243" s="196"/>
      <c r="M243" s="306"/>
      <c r="N243" s="197"/>
      <c r="O243" s="487"/>
      <c r="P243" s="7"/>
    </row>
    <row r="244" spans="1:16" ht="14.25" customHeight="1" thickBot="1">
      <c r="A244" s="341" t="s">
        <v>95</v>
      </c>
      <c r="B244" s="781" t="s">
        <v>102</v>
      </c>
      <c r="C244" s="782"/>
      <c r="D244" s="782"/>
      <c r="E244" s="782"/>
      <c r="F244" s="782"/>
      <c r="G244" s="782"/>
      <c r="H244" s="782"/>
      <c r="I244" s="782"/>
      <c r="J244" s="782"/>
      <c r="K244" s="782"/>
      <c r="L244" s="782"/>
      <c r="M244" s="782"/>
      <c r="N244" s="782"/>
      <c r="O244" s="783"/>
      <c r="P244" s="7"/>
    </row>
    <row r="245" spans="1:16" ht="13.5" customHeight="1" thickBot="1">
      <c r="A245" s="541">
        <v>3</v>
      </c>
      <c r="B245" s="542" t="s">
        <v>11</v>
      </c>
      <c r="C245" s="216">
        <f>C246</f>
        <v>0</v>
      </c>
      <c r="D245" s="216">
        <f t="shared" ref="D245:O245" si="88">D246</f>
        <v>0</v>
      </c>
      <c r="E245" s="217">
        <f t="shared" si="88"/>
        <v>0</v>
      </c>
      <c r="F245" s="160">
        <f t="shared" si="88"/>
        <v>0</v>
      </c>
      <c r="G245" s="201">
        <f t="shared" si="88"/>
        <v>0</v>
      </c>
      <c r="H245" s="201">
        <f t="shared" si="88"/>
        <v>0</v>
      </c>
      <c r="I245" s="201">
        <f t="shared" si="88"/>
        <v>0</v>
      </c>
      <c r="J245" s="201">
        <f t="shared" si="88"/>
        <v>0</v>
      </c>
      <c r="K245" s="201">
        <f t="shared" si="88"/>
        <v>0</v>
      </c>
      <c r="L245" s="201">
        <f t="shared" si="88"/>
        <v>0</v>
      </c>
      <c r="M245" s="160">
        <f t="shared" si="88"/>
        <v>0</v>
      </c>
      <c r="N245" s="216">
        <f t="shared" si="88"/>
        <v>0</v>
      </c>
      <c r="O245" s="113">
        <f t="shared" si="88"/>
        <v>0</v>
      </c>
      <c r="P245" s="7"/>
    </row>
    <row r="246" spans="1:16" ht="14.1" customHeight="1" thickBot="1">
      <c r="A246" s="543">
        <v>32</v>
      </c>
      <c r="B246" s="603" t="s">
        <v>8</v>
      </c>
      <c r="C246" s="218">
        <f t="shared" ref="C246:O246" si="89">C247+C249</f>
        <v>0</v>
      </c>
      <c r="D246" s="218">
        <f t="shared" si="89"/>
        <v>0</v>
      </c>
      <c r="E246" s="147">
        <f t="shared" si="89"/>
        <v>0</v>
      </c>
      <c r="F246" s="146">
        <f t="shared" si="89"/>
        <v>0</v>
      </c>
      <c r="G246" s="148">
        <f t="shared" si="89"/>
        <v>0</v>
      </c>
      <c r="H246" s="148">
        <f t="shared" si="89"/>
        <v>0</v>
      </c>
      <c r="I246" s="148">
        <f t="shared" si="89"/>
        <v>0</v>
      </c>
      <c r="J246" s="148">
        <f t="shared" si="89"/>
        <v>0</v>
      </c>
      <c r="K246" s="148">
        <f t="shared" si="89"/>
        <v>0</v>
      </c>
      <c r="L246" s="148">
        <f t="shared" si="89"/>
        <v>0</v>
      </c>
      <c r="M246" s="146">
        <f t="shared" si="89"/>
        <v>0</v>
      </c>
      <c r="N246" s="218">
        <f t="shared" si="89"/>
        <v>0</v>
      </c>
      <c r="O246" s="111">
        <f t="shared" si="89"/>
        <v>0</v>
      </c>
      <c r="P246" s="7"/>
    </row>
    <row r="247" spans="1:16" ht="14.1" customHeight="1">
      <c r="A247" s="555">
        <v>322</v>
      </c>
      <c r="B247" s="556" t="s">
        <v>24</v>
      </c>
      <c r="C247" s="282">
        <f t="shared" ref="C247:O247" si="90">SUM(C248:C248)</f>
        <v>0</v>
      </c>
      <c r="D247" s="282">
        <f t="shared" si="90"/>
        <v>0</v>
      </c>
      <c r="E247" s="367">
        <f t="shared" si="90"/>
        <v>0</v>
      </c>
      <c r="F247" s="364">
        <f t="shared" si="90"/>
        <v>0</v>
      </c>
      <c r="G247" s="370">
        <f t="shared" si="90"/>
        <v>0</v>
      </c>
      <c r="H247" s="370">
        <f t="shared" si="90"/>
        <v>0</v>
      </c>
      <c r="I247" s="370">
        <f t="shared" si="90"/>
        <v>0</v>
      </c>
      <c r="J247" s="370">
        <f t="shared" si="90"/>
        <v>0</v>
      </c>
      <c r="K247" s="370">
        <f t="shared" si="90"/>
        <v>0</v>
      </c>
      <c r="L247" s="370">
        <f t="shared" si="90"/>
        <v>0</v>
      </c>
      <c r="M247" s="364">
        <f t="shared" si="90"/>
        <v>0</v>
      </c>
      <c r="N247" s="282">
        <f t="shared" si="90"/>
        <v>0</v>
      </c>
      <c r="O247" s="414">
        <f t="shared" si="90"/>
        <v>0</v>
      </c>
      <c r="P247" s="7"/>
    </row>
    <row r="248" spans="1:16" ht="14.1" customHeight="1">
      <c r="A248" s="547">
        <v>3221</v>
      </c>
      <c r="B248" s="564" t="s">
        <v>63</v>
      </c>
      <c r="C248" s="277">
        <f>SUM(D248:M248)</f>
        <v>0</v>
      </c>
      <c r="D248" s="362"/>
      <c r="E248" s="248"/>
      <c r="F248" s="313"/>
      <c r="G248" s="250"/>
      <c r="H248" s="250"/>
      <c r="I248" s="250"/>
      <c r="J248" s="250"/>
      <c r="K248" s="250"/>
      <c r="L248" s="250"/>
      <c r="M248" s="249"/>
      <c r="N248" s="251"/>
      <c r="O248" s="252"/>
      <c r="P248" s="7"/>
    </row>
    <row r="249" spans="1:16" ht="14.1" customHeight="1">
      <c r="A249" s="549">
        <v>323</v>
      </c>
      <c r="B249" s="352" t="s">
        <v>21</v>
      </c>
      <c r="C249" s="282">
        <f t="shared" ref="C249:O249" si="91">SUM(C250:C250)</f>
        <v>0</v>
      </c>
      <c r="D249" s="282">
        <f t="shared" si="91"/>
        <v>0</v>
      </c>
      <c r="E249" s="367">
        <f t="shared" si="91"/>
        <v>0</v>
      </c>
      <c r="F249" s="364">
        <f t="shared" si="91"/>
        <v>0</v>
      </c>
      <c r="G249" s="370">
        <f t="shared" si="91"/>
        <v>0</v>
      </c>
      <c r="H249" s="370">
        <f t="shared" si="91"/>
        <v>0</v>
      </c>
      <c r="I249" s="370">
        <f t="shared" si="91"/>
        <v>0</v>
      </c>
      <c r="J249" s="370">
        <f t="shared" si="91"/>
        <v>0</v>
      </c>
      <c r="K249" s="370">
        <f t="shared" si="91"/>
        <v>0</v>
      </c>
      <c r="L249" s="370">
        <f t="shared" si="91"/>
        <v>0</v>
      </c>
      <c r="M249" s="364">
        <f t="shared" si="91"/>
        <v>0</v>
      </c>
      <c r="N249" s="282">
        <f t="shared" si="91"/>
        <v>0</v>
      </c>
      <c r="O249" s="414">
        <f t="shared" si="91"/>
        <v>0</v>
      </c>
      <c r="P249" s="7"/>
    </row>
    <row r="250" spans="1:16" ht="14.1" customHeight="1" thickBot="1">
      <c r="A250" s="550">
        <v>3238</v>
      </c>
      <c r="B250" s="551" t="s">
        <v>76</v>
      </c>
      <c r="C250" s="277">
        <f>SUM(D250:M250)</f>
        <v>0</v>
      </c>
      <c r="D250" s="362"/>
      <c r="E250" s="248"/>
      <c r="F250" s="249"/>
      <c r="G250" s="250"/>
      <c r="H250" s="250"/>
      <c r="I250" s="250"/>
      <c r="J250" s="250"/>
      <c r="K250" s="250"/>
      <c r="L250" s="250"/>
      <c r="M250" s="249"/>
      <c r="N250" s="251"/>
      <c r="O250" s="252"/>
      <c r="P250" s="7"/>
    </row>
    <row r="251" spans="1:16" ht="12.75" customHeight="1" thickBot="1">
      <c r="A251" s="570"/>
      <c r="B251" s="494" t="s">
        <v>41</v>
      </c>
      <c r="C251" s="457">
        <f t="shared" ref="C251:O251" si="92">C197+C212+C239+C245</f>
        <v>32630</v>
      </c>
      <c r="D251" s="457">
        <f t="shared" si="92"/>
        <v>20630</v>
      </c>
      <c r="E251" s="445">
        <f t="shared" si="92"/>
        <v>0</v>
      </c>
      <c r="F251" s="432">
        <f t="shared" si="92"/>
        <v>0</v>
      </c>
      <c r="G251" s="446">
        <f t="shared" si="92"/>
        <v>0</v>
      </c>
      <c r="H251" s="446">
        <f t="shared" si="92"/>
        <v>0</v>
      </c>
      <c r="I251" s="446">
        <f t="shared" si="92"/>
        <v>12000</v>
      </c>
      <c r="J251" s="446">
        <f t="shared" si="92"/>
        <v>0</v>
      </c>
      <c r="K251" s="446">
        <f t="shared" si="92"/>
        <v>0</v>
      </c>
      <c r="L251" s="446">
        <f t="shared" si="92"/>
        <v>0</v>
      </c>
      <c r="M251" s="432">
        <f t="shared" si="92"/>
        <v>0</v>
      </c>
      <c r="N251" s="457">
        <f t="shared" si="92"/>
        <v>42266</v>
      </c>
      <c r="O251" s="460">
        <f t="shared" si="92"/>
        <v>42266</v>
      </c>
      <c r="P251" s="7"/>
    </row>
    <row r="252" spans="1:16" ht="9" customHeight="1" thickBot="1">
      <c r="A252" s="606"/>
      <c r="B252" s="602"/>
      <c r="C252" s="30"/>
      <c r="D252" s="10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3"/>
      <c r="P252" s="7"/>
    </row>
    <row r="253" spans="1:16" ht="15.95" customHeight="1" thickBot="1">
      <c r="A253" s="540" t="s">
        <v>152</v>
      </c>
      <c r="B253" s="435"/>
      <c r="C253" s="432"/>
      <c r="D253" s="440"/>
      <c r="E253" s="435"/>
      <c r="F253" s="435"/>
      <c r="G253" s="435"/>
      <c r="H253" s="435"/>
      <c r="I253" s="435"/>
      <c r="J253" s="435"/>
      <c r="K253" s="435"/>
      <c r="L253" s="435"/>
      <c r="M253" s="435"/>
      <c r="N253" s="435"/>
      <c r="O253" s="441"/>
      <c r="P253" s="7"/>
    </row>
    <row r="254" spans="1:16" ht="13.5" customHeight="1" thickBot="1">
      <c r="A254" s="698" t="s">
        <v>95</v>
      </c>
      <c r="B254" s="787" t="s">
        <v>105</v>
      </c>
      <c r="C254" s="787"/>
      <c r="D254" s="787"/>
      <c r="E254" s="787"/>
      <c r="F254" s="787"/>
      <c r="G254" s="787"/>
      <c r="H254" s="787"/>
      <c r="I254" s="787"/>
      <c r="J254" s="787"/>
      <c r="K254" s="787"/>
      <c r="L254" s="787"/>
      <c r="M254" s="787"/>
      <c r="N254" s="787"/>
      <c r="O254" s="788"/>
      <c r="P254" s="7"/>
    </row>
    <row r="255" spans="1:16" ht="15.95" customHeight="1" thickBot="1">
      <c r="A255" s="541">
        <v>3</v>
      </c>
      <c r="B255" s="542" t="s">
        <v>11</v>
      </c>
      <c r="C255" s="216">
        <f>C256</f>
        <v>0</v>
      </c>
      <c r="D255" s="216">
        <f t="shared" ref="D255:O255" si="93">D256</f>
        <v>0</v>
      </c>
      <c r="E255" s="217">
        <f t="shared" si="93"/>
        <v>0</v>
      </c>
      <c r="F255" s="160">
        <f t="shared" si="93"/>
        <v>0</v>
      </c>
      <c r="G255" s="201">
        <f t="shared" si="93"/>
        <v>0</v>
      </c>
      <c r="H255" s="201">
        <f t="shared" si="93"/>
        <v>0</v>
      </c>
      <c r="I255" s="201">
        <f t="shared" si="93"/>
        <v>0</v>
      </c>
      <c r="J255" s="201">
        <f t="shared" si="93"/>
        <v>0</v>
      </c>
      <c r="K255" s="201">
        <f t="shared" si="93"/>
        <v>0</v>
      </c>
      <c r="L255" s="201">
        <f t="shared" si="93"/>
        <v>0</v>
      </c>
      <c r="M255" s="160">
        <f t="shared" si="93"/>
        <v>0</v>
      </c>
      <c r="N255" s="216">
        <f t="shared" si="93"/>
        <v>0</v>
      </c>
      <c r="O255" s="113">
        <f t="shared" si="93"/>
        <v>0</v>
      </c>
      <c r="P255" s="7"/>
    </row>
    <row r="256" spans="1:16" ht="15.95" customHeight="1" thickBot="1">
      <c r="A256" s="543">
        <v>32</v>
      </c>
      <c r="B256" s="544" t="s">
        <v>8</v>
      </c>
      <c r="C256" s="218">
        <f t="shared" ref="C256:O256" si="94">C257+C259+C261</f>
        <v>0</v>
      </c>
      <c r="D256" s="218">
        <f t="shared" si="94"/>
        <v>0</v>
      </c>
      <c r="E256" s="147">
        <f t="shared" si="94"/>
        <v>0</v>
      </c>
      <c r="F256" s="146">
        <f t="shared" si="94"/>
        <v>0</v>
      </c>
      <c r="G256" s="148">
        <f t="shared" si="94"/>
        <v>0</v>
      </c>
      <c r="H256" s="148">
        <f t="shared" si="94"/>
        <v>0</v>
      </c>
      <c r="I256" s="148">
        <f t="shared" si="94"/>
        <v>0</v>
      </c>
      <c r="J256" s="148">
        <f t="shared" si="94"/>
        <v>0</v>
      </c>
      <c r="K256" s="148">
        <f t="shared" si="94"/>
        <v>0</v>
      </c>
      <c r="L256" s="148">
        <f t="shared" si="94"/>
        <v>0</v>
      </c>
      <c r="M256" s="146">
        <f t="shared" si="94"/>
        <v>0</v>
      </c>
      <c r="N256" s="218">
        <f t="shared" si="94"/>
        <v>0</v>
      </c>
      <c r="O256" s="111">
        <f t="shared" si="94"/>
        <v>0</v>
      </c>
      <c r="P256" s="7"/>
    </row>
    <row r="257" spans="1:16" s="2" customFormat="1" ht="14.25" customHeight="1">
      <c r="A257" s="545">
        <v>321</v>
      </c>
      <c r="B257" s="546" t="s">
        <v>20</v>
      </c>
      <c r="C257" s="273">
        <f t="shared" ref="C257:O257" si="95">SUM(C258:C258)</f>
        <v>0</v>
      </c>
      <c r="D257" s="273">
        <f t="shared" si="95"/>
        <v>0</v>
      </c>
      <c r="E257" s="166">
        <f t="shared" si="95"/>
        <v>0</v>
      </c>
      <c r="F257" s="165">
        <f t="shared" si="95"/>
        <v>0</v>
      </c>
      <c r="G257" s="167">
        <f t="shared" si="95"/>
        <v>0</v>
      </c>
      <c r="H257" s="167">
        <f t="shared" si="95"/>
        <v>0</v>
      </c>
      <c r="I257" s="167">
        <f t="shared" si="95"/>
        <v>0</v>
      </c>
      <c r="J257" s="167">
        <f t="shared" si="95"/>
        <v>0</v>
      </c>
      <c r="K257" s="167">
        <f t="shared" si="95"/>
        <v>0</v>
      </c>
      <c r="L257" s="167">
        <f t="shared" si="95"/>
        <v>0</v>
      </c>
      <c r="M257" s="165">
        <f t="shared" si="95"/>
        <v>0</v>
      </c>
      <c r="N257" s="273">
        <f t="shared" si="95"/>
        <v>0</v>
      </c>
      <c r="O257" s="168">
        <f t="shared" si="95"/>
        <v>0</v>
      </c>
      <c r="P257" s="523"/>
    </row>
    <row r="258" spans="1:16" ht="14.25" customHeight="1">
      <c r="A258" s="552">
        <v>3212</v>
      </c>
      <c r="B258" s="557" t="s">
        <v>60</v>
      </c>
      <c r="C258" s="277">
        <f>SUM(D258:M258)</f>
        <v>0</v>
      </c>
      <c r="D258" s="356"/>
      <c r="E258" s="122"/>
      <c r="F258" s="121"/>
      <c r="G258" s="123"/>
      <c r="H258" s="123"/>
      <c r="I258" s="123"/>
      <c r="J258" s="123"/>
      <c r="K258" s="123"/>
      <c r="L258" s="123"/>
      <c r="M258" s="121"/>
      <c r="N258" s="155"/>
      <c r="O258" s="156"/>
      <c r="P258" s="7"/>
    </row>
    <row r="259" spans="1:16" s="2" customFormat="1" ht="14.25" customHeight="1">
      <c r="A259" s="549">
        <v>323</v>
      </c>
      <c r="B259" s="352" t="s">
        <v>21</v>
      </c>
      <c r="C259" s="275">
        <f t="shared" ref="C259:O259" si="96">SUM(C260:C260)</f>
        <v>0</v>
      </c>
      <c r="D259" s="275">
        <f t="shared" si="96"/>
        <v>0</v>
      </c>
      <c r="E259" s="360">
        <f t="shared" si="96"/>
        <v>0</v>
      </c>
      <c r="F259" s="359">
        <f t="shared" si="96"/>
        <v>0</v>
      </c>
      <c r="G259" s="361">
        <f t="shared" si="96"/>
        <v>0</v>
      </c>
      <c r="H259" s="361">
        <f t="shared" si="96"/>
        <v>0</v>
      </c>
      <c r="I259" s="361">
        <f t="shared" si="96"/>
        <v>0</v>
      </c>
      <c r="J259" s="361">
        <f t="shared" si="96"/>
        <v>0</v>
      </c>
      <c r="K259" s="361">
        <f t="shared" si="96"/>
        <v>0</v>
      </c>
      <c r="L259" s="361">
        <f t="shared" si="96"/>
        <v>0</v>
      </c>
      <c r="M259" s="359">
        <f t="shared" si="96"/>
        <v>0</v>
      </c>
      <c r="N259" s="275">
        <f t="shared" si="96"/>
        <v>0</v>
      </c>
      <c r="O259" s="412">
        <f t="shared" si="96"/>
        <v>0</v>
      </c>
      <c r="P259" s="523"/>
    </row>
    <row r="260" spans="1:16" ht="14.25" customHeight="1">
      <c r="A260" s="550">
        <v>3239</v>
      </c>
      <c r="B260" s="551" t="s">
        <v>77</v>
      </c>
      <c r="C260" s="277">
        <f>SUM(D260:M260)</f>
        <v>0</v>
      </c>
      <c r="D260" s="206"/>
      <c r="E260" s="88"/>
      <c r="F260" s="87"/>
      <c r="G260" s="89"/>
      <c r="H260" s="89"/>
      <c r="I260" s="89"/>
      <c r="J260" s="89"/>
      <c r="K260" s="89"/>
      <c r="L260" s="89"/>
      <c r="M260" s="87"/>
      <c r="N260" s="142"/>
      <c r="O260" s="143"/>
      <c r="P260" s="7"/>
    </row>
    <row r="261" spans="1:16" s="2" customFormat="1" ht="14.25" customHeight="1" thickBot="1">
      <c r="A261" s="662">
        <v>329</v>
      </c>
      <c r="B261" s="663" t="s">
        <v>9</v>
      </c>
      <c r="C261" s="664">
        <f t="shared" ref="C261:O261" si="97">SUM(C262:C262)</f>
        <v>0</v>
      </c>
      <c r="D261" s="664">
        <f t="shared" si="97"/>
        <v>0</v>
      </c>
      <c r="E261" s="665">
        <f t="shared" si="97"/>
        <v>0</v>
      </c>
      <c r="F261" s="666">
        <f t="shared" si="97"/>
        <v>0</v>
      </c>
      <c r="G261" s="667">
        <f t="shared" si="97"/>
        <v>0</v>
      </c>
      <c r="H261" s="667">
        <f t="shared" si="97"/>
        <v>0</v>
      </c>
      <c r="I261" s="667">
        <f t="shared" si="97"/>
        <v>0</v>
      </c>
      <c r="J261" s="667">
        <f t="shared" si="97"/>
        <v>0</v>
      </c>
      <c r="K261" s="667">
        <f t="shared" si="97"/>
        <v>0</v>
      </c>
      <c r="L261" s="667">
        <f t="shared" si="97"/>
        <v>0</v>
      </c>
      <c r="M261" s="666">
        <f t="shared" si="97"/>
        <v>0</v>
      </c>
      <c r="N261" s="664">
        <f t="shared" si="97"/>
        <v>0</v>
      </c>
      <c r="O261" s="668">
        <f t="shared" si="97"/>
        <v>0</v>
      </c>
      <c r="P261" s="523"/>
    </row>
    <row r="262" spans="1:16" ht="14.1" customHeight="1" thickBot="1">
      <c r="A262" s="560">
        <v>3299</v>
      </c>
      <c r="B262" s="568" t="s">
        <v>9</v>
      </c>
      <c r="C262" s="280">
        <f>SUM(D262:M262)</f>
        <v>0</v>
      </c>
      <c r="D262" s="375"/>
      <c r="E262" s="182"/>
      <c r="F262" s="183"/>
      <c r="G262" s="184"/>
      <c r="H262" s="184"/>
      <c r="I262" s="184"/>
      <c r="J262" s="184"/>
      <c r="K262" s="184"/>
      <c r="L262" s="184"/>
      <c r="M262" s="183"/>
      <c r="N262" s="185"/>
      <c r="O262" s="186"/>
      <c r="P262" s="7"/>
    </row>
    <row r="263" spans="1:16" ht="13.5" customHeight="1" thickBot="1">
      <c r="A263" s="570"/>
      <c r="B263" s="494" t="s">
        <v>42</v>
      </c>
      <c r="C263" s="457">
        <f>C255</f>
        <v>0</v>
      </c>
      <c r="D263" s="457">
        <f t="shared" ref="D263:O263" si="98">D255</f>
        <v>0</v>
      </c>
      <c r="E263" s="445">
        <f t="shared" si="98"/>
        <v>0</v>
      </c>
      <c r="F263" s="432">
        <f t="shared" si="98"/>
        <v>0</v>
      </c>
      <c r="G263" s="446">
        <f t="shared" si="98"/>
        <v>0</v>
      </c>
      <c r="H263" s="446">
        <f t="shared" si="98"/>
        <v>0</v>
      </c>
      <c r="I263" s="446">
        <f t="shared" si="98"/>
        <v>0</v>
      </c>
      <c r="J263" s="446">
        <f t="shared" si="98"/>
        <v>0</v>
      </c>
      <c r="K263" s="446">
        <f t="shared" si="98"/>
        <v>0</v>
      </c>
      <c r="L263" s="446">
        <f t="shared" si="98"/>
        <v>0</v>
      </c>
      <c r="M263" s="432">
        <f t="shared" si="98"/>
        <v>0</v>
      </c>
      <c r="N263" s="457">
        <f t="shared" si="98"/>
        <v>0</v>
      </c>
      <c r="O263" s="460">
        <f t="shared" si="98"/>
        <v>0</v>
      </c>
      <c r="P263" s="7"/>
    </row>
    <row r="264" spans="1:16" ht="9.75" customHeight="1" thickBot="1">
      <c r="A264" s="607"/>
      <c r="B264" s="608"/>
      <c r="C264" s="115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2"/>
      <c r="P264" s="7"/>
    </row>
    <row r="265" spans="1:16" ht="15.95" customHeight="1" thickBot="1">
      <c r="A265" s="540" t="s">
        <v>47</v>
      </c>
      <c r="B265" s="435"/>
      <c r="C265" s="432"/>
      <c r="D265" s="435"/>
      <c r="E265" s="435"/>
      <c r="F265" s="435"/>
      <c r="G265" s="435"/>
      <c r="H265" s="435"/>
      <c r="I265" s="435"/>
      <c r="J265" s="435"/>
      <c r="K265" s="435"/>
      <c r="L265" s="435"/>
      <c r="M265" s="435"/>
      <c r="N265" s="435"/>
      <c r="O265" s="441"/>
      <c r="P265" s="7"/>
    </row>
    <row r="266" spans="1:16" s="7" customFormat="1" ht="14.25" customHeight="1" thickBot="1">
      <c r="A266" s="341" t="s">
        <v>95</v>
      </c>
      <c r="B266" s="794" t="s">
        <v>105</v>
      </c>
      <c r="C266" s="794"/>
      <c r="D266" s="794"/>
      <c r="E266" s="794"/>
      <c r="F266" s="794"/>
      <c r="G266" s="787"/>
      <c r="H266" s="787"/>
      <c r="I266" s="787"/>
      <c r="J266" s="787"/>
      <c r="K266" s="787"/>
      <c r="L266" s="787"/>
      <c r="M266" s="787"/>
      <c r="N266" s="794"/>
      <c r="O266" s="795"/>
    </row>
    <row r="267" spans="1:16" ht="15.95" customHeight="1" thickBot="1">
      <c r="A267" s="541">
        <v>3</v>
      </c>
      <c r="B267" s="542" t="s">
        <v>11</v>
      </c>
      <c r="C267" s="216">
        <f t="shared" ref="C267:O267" si="99">C268+C275</f>
        <v>10650</v>
      </c>
      <c r="D267" s="216">
        <f t="shared" si="99"/>
        <v>10650</v>
      </c>
      <c r="E267" s="217">
        <f t="shared" si="99"/>
        <v>0</v>
      </c>
      <c r="F267" s="160">
        <f t="shared" si="99"/>
        <v>0</v>
      </c>
      <c r="G267" s="201">
        <f t="shared" si="99"/>
        <v>0</v>
      </c>
      <c r="H267" s="201">
        <f t="shared" si="99"/>
        <v>0</v>
      </c>
      <c r="I267" s="201">
        <f t="shared" si="99"/>
        <v>0</v>
      </c>
      <c r="J267" s="201">
        <f t="shared" si="99"/>
        <v>0</v>
      </c>
      <c r="K267" s="201">
        <f t="shared" si="99"/>
        <v>0</v>
      </c>
      <c r="L267" s="201">
        <f t="shared" si="99"/>
        <v>0</v>
      </c>
      <c r="M267" s="160">
        <f t="shared" si="99"/>
        <v>0</v>
      </c>
      <c r="N267" s="216">
        <f t="shared" si="99"/>
        <v>10650</v>
      </c>
      <c r="O267" s="113">
        <f t="shared" si="99"/>
        <v>10650</v>
      </c>
      <c r="P267" s="7"/>
    </row>
    <row r="268" spans="1:16" ht="15.95" customHeight="1" thickBot="1">
      <c r="A268" s="543">
        <v>31</v>
      </c>
      <c r="B268" s="544" t="s">
        <v>7</v>
      </c>
      <c r="C268" s="218">
        <f t="shared" ref="C268:M268" si="100">C269+C272</f>
        <v>10650</v>
      </c>
      <c r="D268" s="218">
        <f t="shared" si="100"/>
        <v>10650</v>
      </c>
      <c r="E268" s="147">
        <f t="shared" si="100"/>
        <v>0</v>
      </c>
      <c r="F268" s="146">
        <f t="shared" si="100"/>
        <v>0</v>
      </c>
      <c r="G268" s="148">
        <f t="shared" si="100"/>
        <v>0</v>
      </c>
      <c r="H268" s="148">
        <f t="shared" si="100"/>
        <v>0</v>
      </c>
      <c r="I268" s="148">
        <f t="shared" si="100"/>
        <v>0</v>
      </c>
      <c r="J268" s="148">
        <f t="shared" si="100"/>
        <v>0</v>
      </c>
      <c r="K268" s="148">
        <f t="shared" si="100"/>
        <v>0</v>
      </c>
      <c r="L268" s="148">
        <f t="shared" si="100"/>
        <v>0</v>
      </c>
      <c r="M268" s="146">
        <f t="shared" si="100"/>
        <v>0</v>
      </c>
      <c r="N268" s="218">
        <v>10650</v>
      </c>
      <c r="O268" s="111">
        <v>10650</v>
      </c>
      <c r="P268" s="7"/>
    </row>
    <row r="269" spans="1:16" ht="14.25" customHeight="1">
      <c r="A269" s="545">
        <v>311</v>
      </c>
      <c r="B269" s="546" t="s">
        <v>18</v>
      </c>
      <c r="C269" s="265">
        <f t="shared" ref="C269:O269" si="101">SUM(C270:C271)</f>
        <v>9087</v>
      </c>
      <c r="D269" s="265">
        <f t="shared" si="101"/>
        <v>9087</v>
      </c>
      <c r="E269" s="129">
        <f t="shared" si="101"/>
        <v>0</v>
      </c>
      <c r="F269" s="199">
        <f t="shared" si="101"/>
        <v>0</v>
      </c>
      <c r="G269" s="130">
        <f t="shared" si="101"/>
        <v>0</v>
      </c>
      <c r="H269" s="130">
        <f t="shared" si="101"/>
        <v>0</v>
      </c>
      <c r="I269" s="130">
        <f t="shared" si="101"/>
        <v>0</v>
      </c>
      <c r="J269" s="130">
        <f t="shared" si="101"/>
        <v>0</v>
      </c>
      <c r="K269" s="130">
        <f t="shared" si="101"/>
        <v>0</v>
      </c>
      <c r="L269" s="130">
        <f t="shared" si="101"/>
        <v>0</v>
      </c>
      <c r="M269" s="199">
        <f t="shared" si="101"/>
        <v>0</v>
      </c>
      <c r="N269" s="265">
        <f t="shared" si="101"/>
        <v>0</v>
      </c>
      <c r="O269" s="136">
        <f t="shared" si="101"/>
        <v>0</v>
      </c>
      <c r="P269" s="7"/>
    </row>
    <row r="270" spans="1:16" ht="14.25" customHeight="1">
      <c r="A270" s="547">
        <v>3111</v>
      </c>
      <c r="B270" s="548" t="s">
        <v>55</v>
      </c>
      <c r="C270" s="266">
        <f>SUM(D270:M270)</f>
        <v>9087</v>
      </c>
      <c r="D270" s="355">
        <v>9087</v>
      </c>
      <c r="E270" s="118"/>
      <c r="F270" s="117"/>
      <c r="G270" s="119"/>
      <c r="H270" s="119"/>
      <c r="I270" s="119"/>
      <c r="J270" s="119"/>
      <c r="K270" s="119"/>
      <c r="L270" s="119"/>
      <c r="M270" s="117"/>
      <c r="N270" s="138"/>
      <c r="O270" s="139"/>
      <c r="P270" s="7"/>
    </row>
    <row r="271" spans="1:16" ht="14.25" customHeight="1">
      <c r="A271" s="547">
        <v>3113</v>
      </c>
      <c r="B271" s="548" t="s">
        <v>56</v>
      </c>
      <c r="C271" s="266">
        <f>SUM(D271:M271)</f>
        <v>0</v>
      </c>
      <c r="D271" s="355"/>
      <c r="E271" s="118"/>
      <c r="F271" s="117"/>
      <c r="G271" s="119"/>
      <c r="H271" s="119"/>
      <c r="I271" s="119"/>
      <c r="J271" s="119"/>
      <c r="K271" s="119"/>
      <c r="L271" s="119"/>
      <c r="M271" s="117"/>
      <c r="N271" s="138"/>
      <c r="O271" s="139"/>
      <c r="P271" s="7"/>
    </row>
    <row r="272" spans="1:16" s="2" customFormat="1" ht="14.25" customHeight="1">
      <c r="A272" s="549">
        <v>313</v>
      </c>
      <c r="B272" s="352" t="s">
        <v>19</v>
      </c>
      <c r="C272" s="268">
        <f t="shared" ref="C272:M272" si="102">SUM(C273:C274)</f>
        <v>1563</v>
      </c>
      <c r="D272" s="268">
        <f t="shared" si="102"/>
        <v>1563</v>
      </c>
      <c r="E272" s="191">
        <f t="shared" si="102"/>
        <v>0</v>
      </c>
      <c r="F272" s="190">
        <f t="shared" si="102"/>
        <v>0</v>
      </c>
      <c r="G272" s="192">
        <f t="shared" si="102"/>
        <v>0</v>
      </c>
      <c r="H272" s="192">
        <f t="shared" si="102"/>
        <v>0</v>
      </c>
      <c r="I272" s="192">
        <f t="shared" si="102"/>
        <v>0</v>
      </c>
      <c r="J272" s="192">
        <f t="shared" si="102"/>
        <v>0</v>
      </c>
      <c r="K272" s="192">
        <f t="shared" si="102"/>
        <v>0</v>
      </c>
      <c r="L272" s="192">
        <f t="shared" si="102"/>
        <v>0</v>
      </c>
      <c r="M272" s="190">
        <f t="shared" si="102"/>
        <v>0</v>
      </c>
      <c r="N272" s="268">
        <v>1563</v>
      </c>
      <c r="O272" s="189">
        <v>1563</v>
      </c>
      <c r="P272" s="523"/>
    </row>
    <row r="273" spans="1:16" ht="14.25" customHeight="1">
      <c r="A273" s="552">
        <v>3132</v>
      </c>
      <c r="B273" s="551" t="s">
        <v>58</v>
      </c>
      <c r="C273" s="267">
        <f>SUM(D273:M273)</f>
        <v>1408</v>
      </c>
      <c r="D273" s="206">
        <v>1408</v>
      </c>
      <c r="E273" s="88"/>
      <c r="F273" s="87"/>
      <c r="G273" s="89"/>
      <c r="H273" s="89"/>
      <c r="I273" s="89"/>
      <c r="J273" s="89"/>
      <c r="K273" s="89"/>
      <c r="L273" s="89"/>
      <c r="M273" s="87"/>
      <c r="N273" s="142"/>
      <c r="O273" s="143"/>
      <c r="P273" s="7"/>
    </row>
    <row r="274" spans="1:16" ht="14.25" customHeight="1" thickBot="1">
      <c r="A274" s="581">
        <v>3133</v>
      </c>
      <c r="B274" s="576" t="s">
        <v>59</v>
      </c>
      <c r="C274" s="267">
        <f>SUM(D274:M274)</f>
        <v>155</v>
      </c>
      <c r="D274" s="348">
        <v>155</v>
      </c>
      <c r="E274" s="100"/>
      <c r="F274" s="99"/>
      <c r="G274" s="101"/>
      <c r="H274" s="101"/>
      <c r="I274" s="101"/>
      <c r="J274" s="101"/>
      <c r="K274" s="101"/>
      <c r="L274" s="101"/>
      <c r="M274" s="99"/>
      <c r="N274" s="144"/>
      <c r="O274" s="145"/>
      <c r="P274" s="7"/>
    </row>
    <row r="275" spans="1:16" s="1" customFormat="1" ht="15" customHeight="1" thickBot="1">
      <c r="A275" s="543">
        <v>32</v>
      </c>
      <c r="B275" s="544" t="s">
        <v>8</v>
      </c>
      <c r="C275" s="218">
        <f t="shared" ref="C275:O275" si="103">C276</f>
        <v>0</v>
      </c>
      <c r="D275" s="218">
        <f t="shared" si="103"/>
        <v>0</v>
      </c>
      <c r="E275" s="147">
        <f t="shared" si="103"/>
        <v>0</v>
      </c>
      <c r="F275" s="146">
        <f t="shared" si="103"/>
        <v>0</v>
      </c>
      <c r="G275" s="148">
        <f t="shared" si="103"/>
        <v>0</v>
      </c>
      <c r="H275" s="148">
        <f t="shared" si="103"/>
        <v>0</v>
      </c>
      <c r="I275" s="148">
        <f t="shared" si="103"/>
        <v>0</v>
      </c>
      <c r="J275" s="148">
        <f t="shared" si="103"/>
        <v>0</v>
      </c>
      <c r="K275" s="148">
        <f t="shared" si="103"/>
        <v>0</v>
      </c>
      <c r="L275" s="148">
        <f t="shared" si="103"/>
        <v>0</v>
      </c>
      <c r="M275" s="146">
        <f t="shared" si="103"/>
        <v>0</v>
      </c>
      <c r="N275" s="218">
        <f t="shared" si="103"/>
        <v>0</v>
      </c>
      <c r="O275" s="111">
        <f t="shared" si="103"/>
        <v>0</v>
      </c>
      <c r="P275" s="524"/>
    </row>
    <row r="276" spans="1:16" s="2" customFormat="1" ht="14.25" customHeight="1">
      <c r="A276" s="555">
        <v>323</v>
      </c>
      <c r="B276" s="556" t="s">
        <v>21</v>
      </c>
      <c r="C276" s="274">
        <f t="shared" ref="C276:O276" si="104">SUM(C277:C277)</f>
        <v>0</v>
      </c>
      <c r="D276" s="274">
        <f t="shared" si="104"/>
        <v>0</v>
      </c>
      <c r="E276" s="172">
        <f t="shared" si="104"/>
        <v>0</v>
      </c>
      <c r="F276" s="171">
        <f t="shared" si="104"/>
        <v>0</v>
      </c>
      <c r="G276" s="173">
        <f t="shared" si="104"/>
        <v>0</v>
      </c>
      <c r="H276" s="173">
        <f t="shared" si="104"/>
        <v>0</v>
      </c>
      <c r="I276" s="173">
        <f t="shared" si="104"/>
        <v>0</v>
      </c>
      <c r="J276" s="173">
        <f t="shared" si="104"/>
        <v>0</v>
      </c>
      <c r="K276" s="173">
        <f t="shared" si="104"/>
        <v>0</v>
      </c>
      <c r="L276" s="173">
        <f t="shared" si="104"/>
        <v>0</v>
      </c>
      <c r="M276" s="171">
        <f t="shared" si="104"/>
        <v>0</v>
      </c>
      <c r="N276" s="274">
        <f t="shared" si="104"/>
        <v>0</v>
      </c>
      <c r="O276" s="170">
        <f t="shared" si="104"/>
        <v>0</v>
      </c>
      <c r="P276" s="523"/>
    </row>
    <row r="277" spans="1:16" ht="14.25" customHeight="1" thickBot="1">
      <c r="A277" s="550">
        <v>3237</v>
      </c>
      <c r="B277" s="551" t="s">
        <v>75</v>
      </c>
      <c r="C277" s="206">
        <f>SUM(D277:M277)</f>
        <v>0</v>
      </c>
      <c r="D277" s="206"/>
      <c r="E277" s="88"/>
      <c r="F277" s="87"/>
      <c r="G277" s="89"/>
      <c r="H277" s="89"/>
      <c r="I277" s="89"/>
      <c r="J277" s="89"/>
      <c r="K277" s="89"/>
      <c r="L277" s="89"/>
      <c r="M277" s="87"/>
      <c r="N277" s="142"/>
      <c r="O277" s="143"/>
      <c r="P277" s="7"/>
    </row>
    <row r="278" spans="1:16" ht="12" customHeight="1" thickBot="1">
      <c r="A278" s="570"/>
      <c r="B278" s="494" t="s">
        <v>48</v>
      </c>
      <c r="C278" s="457">
        <f>C267</f>
        <v>10650</v>
      </c>
      <c r="D278" s="459">
        <f t="shared" ref="D278:O278" si="105">D267</f>
        <v>10650</v>
      </c>
      <c r="E278" s="481">
        <f t="shared" si="105"/>
        <v>0</v>
      </c>
      <c r="F278" s="482">
        <f t="shared" si="105"/>
        <v>0</v>
      </c>
      <c r="G278" s="483">
        <f t="shared" si="105"/>
        <v>0</v>
      </c>
      <c r="H278" s="483">
        <f t="shared" si="105"/>
        <v>0</v>
      </c>
      <c r="I278" s="483">
        <f t="shared" si="105"/>
        <v>0</v>
      </c>
      <c r="J278" s="483">
        <f t="shared" si="105"/>
        <v>0</v>
      </c>
      <c r="K278" s="483">
        <f t="shared" si="105"/>
        <v>0</v>
      </c>
      <c r="L278" s="483">
        <f t="shared" si="105"/>
        <v>0</v>
      </c>
      <c r="M278" s="482">
        <f t="shared" si="105"/>
        <v>0</v>
      </c>
      <c r="N278" s="480">
        <f t="shared" si="105"/>
        <v>10650</v>
      </c>
      <c r="O278" s="484">
        <f t="shared" si="105"/>
        <v>10650</v>
      </c>
      <c r="P278" s="7"/>
    </row>
    <row r="279" spans="1:16" ht="9" customHeight="1" thickBot="1">
      <c r="A279" s="536"/>
      <c r="B279" s="34"/>
      <c r="C279" s="30"/>
      <c r="D279" s="81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105"/>
      <c r="P279" s="7"/>
    </row>
    <row r="280" spans="1:16" ht="14.25" customHeight="1" thickBot="1">
      <c r="A280" s="540" t="s">
        <v>51</v>
      </c>
      <c r="B280" s="435"/>
      <c r="C280" s="432"/>
      <c r="D280" s="440"/>
      <c r="E280" s="435"/>
      <c r="F280" s="435"/>
      <c r="G280" s="435"/>
      <c r="H280" s="435"/>
      <c r="I280" s="435"/>
      <c r="J280" s="435"/>
      <c r="K280" s="435"/>
      <c r="L280" s="435"/>
      <c r="M280" s="435"/>
      <c r="N280" s="435"/>
      <c r="O280" s="441"/>
      <c r="P280" s="7"/>
    </row>
    <row r="281" spans="1:16" ht="15" customHeight="1" thickBot="1">
      <c r="A281" s="341" t="s">
        <v>95</v>
      </c>
      <c r="B281" s="430" t="s">
        <v>105</v>
      </c>
      <c r="C281" s="340"/>
      <c r="D281" s="430"/>
      <c r="E281" s="430"/>
      <c r="F281" s="430"/>
      <c r="G281" s="430"/>
      <c r="H281" s="430"/>
      <c r="I281" s="430"/>
      <c r="J281" s="430"/>
      <c r="K281" s="430"/>
      <c r="L281" s="430"/>
      <c r="M281" s="430"/>
      <c r="N281" s="430"/>
      <c r="O281" s="431"/>
      <c r="P281" s="7"/>
    </row>
    <row r="282" spans="1:16" ht="14.25" customHeight="1" thickBot="1">
      <c r="A282" s="541">
        <v>3</v>
      </c>
      <c r="B282" s="542" t="s">
        <v>11</v>
      </c>
      <c r="C282" s="216">
        <f t="shared" ref="C282:O282" si="106">C283+C291</f>
        <v>0</v>
      </c>
      <c r="D282" s="216">
        <f t="shared" si="106"/>
        <v>0</v>
      </c>
      <c r="E282" s="163">
        <f t="shared" si="106"/>
        <v>0</v>
      </c>
      <c r="F282" s="160">
        <f t="shared" si="106"/>
        <v>0</v>
      </c>
      <c r="G282" s="161">
        <f t="shared" si="106"/>
        <v>0</v>
      </c>
      <c r="H282" s="161">
        <f t="shared" si="106"/>
        <v>0</v>
      </c>
      <c r="I282" s="161">
        <f t="shared" si="106"/>
        <v>0</v>
      </c>
      <c r="J282" s="161">
        <f t="shared" si="106"/>
        <v>0</v>
      </c>
      <c r="K282" s="161">
        <f t="shared" si="106"/>
        <v>0</v>
      </c>
      <c r="L282" s="161">
        <f t="shared" si="106"/>
        <v>0</v>
      </c>
      <c r="M282" s="160">
        <f t="shared" si="106"/>
        <v>0</v>
      </c>
      <c r="N282" s="216">
        <f t="shared" si="106"/>
        <v>0</v>
      </c>
      <c r="O282" s="113">
        <f t="shared" si="106"/>
        <v>0</v>
      </c>
      <c r="P282" s="7"/>
    </row>
    <row r="283" spans="1:16" ht="13.5" customHeight="1" thickBot="1">
      <c r="A283" s="543">
        <v>31</v>
      </c>
      <c r="B283" s="544" t="s">
        <v>7</v>
      </c>
      <c r="C283" s="218">
        <f>C284+C286+C288</f>
        <v>0</v>
      </c>
      <c r="D283" s="218">
        <f>D284+D286+D288</f>
        <v>0</v>
      </c>
      <c r="E283" s="147">
        <f t="shared" ref="E283:O283" si="107">E284+E286+E288</f>
        <v>0</v>
      </c>
      <c r="F283" s="146">
        <f t="shared" si="107"/>
        <v>0</v>
      </c>
      <c r="G283" s="148">
        <f t="shared" si="107"/>
        <v>0</v>
      </c>
      <c r="H283" s="148">
        <f t="shared" si="107"/>
        <v>0</v>
      </c>
      <c r="I283" s="148">
        <f t="shared" si="107"/>
        <v>0</v>
      </c>
      <c r="J283" s="148">
        <f t="shared" si="107"/>
        <v>0</v>
      </c>
      <c r="K283" s="148">
        <f t="shared" si="107"/>
        <v>0</v>
      </c>
      <c r="L283" s="148">
        <f t="shared" si="107"/>
        <v>0</v>
      </c>
      <c r="M283" s="146">
        <f t="shared" si="107"/>
        <v>0</v>
      </c>
      <c r="N283" s="218">
        <f t="shared" si="107"/>
        <v>0</v>
      </c>
      <c r="O283" s="111">
        <f t="shared" si="107"/>
        <v>0</v>
      </c>
      <c r="P283" s="7"/>
    </row>
    <row r="284" spans="1:16" ht="14.25" customHeight="1">
      <c r="A284" s="545">
        <v>311</v>
      </c>
      <c r="B284" s="546" t="s">
        <v>18</v>
      </c>
      <c r="C284" s="265">
        <f t="shared" ref="C284:O284" si="108">SUM(C285:C285)</f>
        <v>0</v>
      </c>
      <c r="D284" s="265">
        <f t="shared" si="108"/>
        <v>0</v>
      </c>
      <c r="E284" s="129">
        <f t="shared" si="108"/>
        <v>0</v>
      </c>
      <c r="F284" s="199">
        <f t="shared" si="108"/>
        <v>0</v>
      </c>
      <c r="G284" s="130">
        <f t="shared" si="108"/>
        <v>0</v>
      </c>
      <c r="H284" s="130">
        <f t="shared" si="108"/>
        <v>0</v>
      </c>
      <c r="I284" s="130">
        <f t="shared" si="108"/>
        <v>0</v>
      </c>
      <c r="J284" s="130">
        <f t="shared" si="108"/>
        <v>0</v>
      </c>
      <c r="K284" s="130">
        <f t="shared" si="108"/>
        <v>0</v>
      </c>
      <c r="L284" s="130">
        <f t="shared" si="108"/>
        <v>0</v>
      </c>
      <c r="M284" s="199">
        <f t="shared" si="108"/>
        <v>0</v>
      </c>
      <c r="N284" s="265">
        <f t="shared" si="108"/>
        <v>0</v>
      </c>
      <c r="O284" s="136">
        <f t="shared" si="108"/>
        <v>0</v>
      </c>
      <c r="P284" s="7"/>
    </row>
    <row r="285" spans="1:16" ht="14.25" customHeight="1">
      <c r="A285" s="547">
        <v>3111</v>
      </c>
      <c r="B285" s="548" t="s">
        <v>55</v>
      </c>
      <c r="C285" s="266">
        <f>SUM(D285:M285)</f>
        <v>0</v>
      </c>
      <c r="D285" s="355"/>
      <c r="E285" s="118"/>
      <c r="F285" s="117"/>
      <c r="G285" s="119"/>
      <c r="H285" s="119"/>
      <c r="I285" s="119"/>
      <c r="J285" s="119"/>
      <c r="K285" s="119"/>
      <c r="L285" s="119"/>
      <c r="M285" s="117"/>
      <c r="N285" s="138"/>
      <c r="O285" s="139"/>
      <c r="P285" s="7"/>
    </row>
    <row r="286" spans="1:16" ht="14.25" customHeight="1">
      <c r="A286" s="721">
        <v>312</v>
      </c>
      <c r="B286" s="722" t="s">
        <v>6</v>
      </c>
      <c r="C286" s="131">
        <f>SUM(C287:C287)</f>
        <v>0</v>
      </c>
      <c r="D286" s="208">
        <f t="shared" ref="D286:O286" si="109">SUM(D287:D287)</f>
        <v>0</v>
      </c>
      <c r="E286" s="133">
        <f t="shared" si="109"/>
        <v>0</v>
      </c>
      <c r="F286" s="177">
        <f t="shared" si="109"/>
        <v>0</v>
      </c>
      <c r="G286" s="134">
        <f t="shared" si="109"/>
        <v>0</v>
      </c>
      <c r="H286" s="134">
        <f t="shared" si="109"/>
        <v>0</v>
      </c>
      <c r="I286" s="134">
        <f t="shared" si="109"/>
        <v>0</v>
      </c>
      <c r="J286" s="134">
        <f t="shared" si="109"/>
        <v>0</v>
      </c>
      <c r="K286" s="134">
        <f t="shared" si="109"/>
        <v>0</v>
      </c>
      <c r="L286" s="134">
        <f t="shared" si="109"/>
        <v>0</v>
      </c>
      <c r="M286" s="401">
        <f t="shared" si="109"/>
        <v>0</v>
      </c>
      <c r="N286" s="131">
        <f t="shared" si="109"/>
        <v>0</v>
      </c>
      <c r="O286" s="131">
        <f t="shared" si="109"/>
        <v>0</v>
      </c>
      <c r="P286" s="7"/>
    </row>
    <row r="287" spans="1:16" ht="14.25" customHeight="1">
      <c r="A287" s="547">
        <v>3121</v>
      </c>
      <c r="B287" s="548" t="s">
        <v>6</v>
      </c>
      <c r="C287" s="266">
        <f>SUM(D287:M287)</f>
        <v>0</v>
      </c>
      <c r="D287" s="715"/>
      <c r="E287" s="716"/>
      <c r="F287" s="717"/>
      <c r="G287" s="718"/>
      <c r="H287" s="718"/>
      <c r="I287" s="718"/>
      <c r="J287" s="718"/>
      <c r="K287" s="718"/>
      <c r="L287" s="718"/>
      <c r="M287" s="717"/>
      <c r="N287" s="390"/>
      <c r="O287" s="145"/>
      <c r="P287" s="7"/>
    </row>
    <row r="288" spans="1:16" s="2" customFormat="1" ht="14.25" customHeight="1">
      <c r="A288" s="549">
        <v>313</v>
      </c>
      <c r="B288" s="352" t="s">
        <v>19</v>
      </c>
      <c r="C288" s="268">
        <f t="shared" ref="C288:O288" si="110">SUM(C289:C290)</f>
        <v>0</v>
      </c>
      <c r="D288" s="268">
        <f t="shared" si="110"/>
        <v>0</v>
      </c>
      <c r="E288" s="191">
        <f t="shared" si="110"/>
        <v>0</v>
      </c>
      <c r="F288" s="190">
        <f t="shared" si="110"/>
        <v>0</v>
      </c>
      <c r="G288" s="192">
        <f t="shared" si="110"/>
        <v>0</v>
      </c>
      <c r="H288" s="192">
        <f t="shared" si="110"/>
        <v>0</v>
      </c>
      <c r="I288" s="192">
        <f t="shared" si="110"/>
        <v>0</v>
      </c>
      <c r="J288" s="192">
        <f t="shared" si="110"/>
        <v>0</v>
      </c>
      <c r="K288" s="192">
        <f t="shared" si="110"/>
        <v>0</v>
      </c>
      <c r="L288" s="192">
        <f t="shared" si="110"/>
        <v>0</v>
      </c>
      <c r="M288" s="190">
        <f t="shared" si="110"/>
        <v>0</v>
      </c>
      <c r="N288" s="268">
        <f t="shared" si="110"/>
        <v>0</v>
      </c>
      <c r="O288" s="189">
        <f t="shared" si="110"/>
        <v>0</v>
      </c>
      <c r="P288" s="523"/>
    </row>
    <row r="289" spans="1:16" ht="14.25" customHeight="1">
      <c r="A289" s="552">
        <v>3132</v>
      </c>
      <c r="B289" s="551" t="s">
        <v>58</v>
      </c>
      <c r="C289" s="267">
        <f>SUM(D289:M289)</f>
        <v>0</v>
      </c>
      <c r="D289" s="206"/>
      <c r="E289" s="88"/>
      <c r="F289" s="87"/>
      <c r="G289" s="89"/>
      <c r="H289" s="89"/>
      <c r="I289" s="89"/>
      <c r="J289" s="89"/>
      <c r="K289" s="89"/>
      <c r="L289" s="89"/>
      <c r="M289" s="87"/>
      <c r="N289" s="142"/>
      <c r="O289" s="143"/>
      <c r="P289" s="7"/>
    </row>
    <row r="290" spans="1:16" ht="14.25" customHeight="1" thickBot="1">
      <c r="A290" s="581">
        <v>3133</v>
      </c>
      <c r="B290" s="576" t="s">
        <v>59</v>
      </c>
      <c r="C290" s="267">
        <f>SUM(D290:M290)</f>
        <v>0</v>
      </c>
      <c r="D290" s="348"/>
      <c r="E290" s="100"/>
      <c r="F290" s="99"/>
      <c r="G290" s="101"/>
      <c r="H290" s="101"/>
      <c r="I290" s="101"/>
      <c r="J290" s="101"/>
      <c r="K290" s="101"/>
      <c r="L290" s="101"/>
      <c r="M290" s="99"/>
      <c r="N290" s="144"/>
      <c r="O290" s="145"/>
      <c r="P290" s="7"/>
    </row>
    <row r="291" spans="1:16" ht="12.75" customHeight="1" thickBot="1">
      <c r="A291" s="543">
        <v>32</v>
      </c>
      <c r="B291" s="544" t="s">
        <v>8</v>
      </c>
      <c r="C291" s="218">
        <f t="shared" ref="C291:O291" si="111">C292</f>
        <v>0</v>
      </c>
      <c r="D291" s="218">
        <f t="shared" si="111"/>
        <v>0</v>
      </c>
      <c r="E291" s="147">
        <f t="shared" si="111"/>
        <v>0</v>
      </c>
      <c r="F291" s="146">
        <f t="shared" si="111"/>
        <v>0</v>
      </c>
      <c r="G291" s="148">
        <f t="shared" si="111"/>
        <v>0</v>
      </c>
      <c r="H291" s="148">
        <f t="shared" si="111"/>
        <v>0</v>
      </c>
      <c r="I291" s="148">
        <f t="shared" si="111"/>
        <v>0</v>
      </c>
      <c r="J291" s="148">
        <f t="shared" si="111"/>
        <v>0</v>
      </c>
      <c r="K291" s="148">
        <f t="shared" si="111"/>
        <v>0</v>
      </c>
      <c r="L291" s="148">
        <f t="shared" si="111"/>
        <v>0</v>
      </c>
      <c r="M291" s="146">
        <f t="shared" si="111"/>
        <v>0</v>
      </c>
      <c r="N291" s="218">
        <f t="shared" si="111"/>
        <v>0</v>
      </c>
      <c r="O291" s="111">
        <f t="shared" si="111"/>
        <v>0</v>
      </c>
      <c r="P291" s="7"/>
    </row>
    <row r="292" spans="1:16" s="2" customFormat="1" ht="14.25" customHeight="1">
      <c r="A292" s="555">
        <v>321</v>
      </c>
      <c r="B292" s="556" t="s">
        <v>20</v>
      </c>
      <c r="C292" s="274">
        <f t="shared" ref="C292:O292" si="112">SUM(C293:C294)</f>
        <v>0</v>
      </c>
      <c r="D292" s="274">
        <f t="shared" si="112"/>
        <v>0</v>
      </c>
      <c r="E292" s="172">
        <f t="shared" si="112"/>
        <v>0</v>
      </c>
      <c r="F292" s="171">
        <f t="shared" si="112"/>
        <v>0</v>
      </c>
      <c r="G292" s="173">
        <f t="shared" si="112"/>
        <v>0</v>
      </c>
      <c r="H292" s="173">
        <f t="shared" si="112"/>
        <v>0</v>
      </c>
      <c r="I292" s="173">
        <f t="shared" si="112"/>
        <v>0</v>
      </c>
      <c r="J292" s="173">
        <f t="shared" si="112"/>
        <v>0</v>
      </c>
      <c r="K292" s="173">
        <f t="shared" si="112"/>
        <v>0</v>
      </c>
      <c r="L292" s="173">
        <f t="shared" si="112"/>
        <v>0</v>
      </c>
      <c r="M292" s="171">
        <f t="shared" si="112"/>
        <v>0</v>
      </c>
      <c r="N292" s="274">
        <f t="shared" si="112"/>
        <v>0</v>
      </c>
      <c r="O292" s="170">
        <f t="shared" si="112"/>
        <v>0</v>
      </c>
      <c r="P292" s="523"/>
    </row>
    <row r="293" spans="1:16" ht="14.25" customHeight="1">
      <c r="A293" s="552">
        <v>3211</v>
      </c>
      <c r="B293" s="551" t="s">
        <v>91</v>
      </c>
      <c r="C293" s="206">
        <f>SUM(D293:M293)</f>
        <v>0</v>
      </c>
      <c r="D293" s="356"/>
      <c r="E293" s="122"/>
      <c r="F293" s="121"/>
      <c r="G293" s="123"/>
      <c r="H293" s="123"/>
      <c r="I293" s="123"/>
      <c r="J293" s="123"/>
      <c r="K293" s="123"/>
      <c r="L293" s="123"/>
      <c r="M293" s="121"/>
      <c r="N293" s="155"/>
      <c r="O293" s="156"/>
      <c r="P293" s="7"/>
    </row>
    <row r="294" spans="1:16" ht="14.25" customHeight="1" thickBot="1">
      <c r="A294" s="552">
        <v>3212</v>
      </c>
      <c r="B294" s="557" t="s">
        <v>60</v>
      </c>
      <c r="C294" s="206">
        <f>SUM(D294:M294)</f>
        <v>0</v>
      </c>
      <c r="D294" s="356"/>
      <c r="E294" s="122"/>
      <c r="F294" s="121"/>
      <c r="G294" s="123"/>
      <c r="H294" s="123"/>
      <c r="I294" s="123"/>
      <c r="J294" s="123"/>
      <c r="K294" s="123"/>
      <c r="L294" s="123"/>
      <c r="M294" s="121"/>
      <c r="N294" s="155"/>
      <c r="O294" s="156"/>
      <c r="P294" s="7"/>
    </row>
    <row r="295" spans="1:16" ht="13.5" customHeight="1" thickBot="1">
      <c r="A295" s="614"/>
      <c r="B295" s="609" t="s">
        <v>52</v>
      </c>
      <c r="C295" s="457">
        <f t="shared" ref="C295:O295" si="113">C282</f>
        <v>0</v>
      </c>
      <c r="D295" s="457">
        <f t="shared" si="113"/>
        <v>0</v>
      </c>
      <c r="E295" s="445">
        <f t="shared" si="113"/>
        <v>0</v>
      </c>
      <c r="F295" s="432">
        <f t="shared" si="113"/>
        <v>0</v>
      </c>
      <c r="G295" s="446">
        <f t="shared" si="113"/>
        <v>0</v>
      </c>
      <c r="H295" s="446">
        <f t="shared" si="113"/>
        <v>0</v>
      </c>
      <c r="I295" s="446">
        <f t="shared" si="113"/>
        <v>0</v>
      </c>
      <c r="J295" s="446">
        <f t="shared" si="113"/>
        <v>0</v>
      </c>
      <c r="K295" s="446">
        <f t="shared" si="113"/>
        <v>0</v>
      </c>
      <c r="L295" s="446">
        <f t="shared" si="113"/>
        <v>0</v>
      </c>
      <c r="M295" s="432">
        <f t="shared" si="113"/>
        <v>0</v>
      </c>
      <c r="N295" s="457">
        <f t="shared" si="113"/>
        <v>0</v>
      </c>
      <c r="O295" s="460">
        <f t="shared" si="113"/>
        <v>0</v>
      </c>
      <c r="P295" s="7"/>
    </row>
    <row r="296" spans="1:16" ht="8.25" customHeight="1" thickBot="1">
      <c r="A296" s="580"/>
      <c r="B296" s="610"/>
      <c r="C296" s="98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105"/>
      <c r="P296" s="7"/>
    </row>
    <row r="297" spans="1:16" ht="13.5" customHeight="1" thickBot="1">
      <c r="A297" s="540" t="s">
        <v>107</v>
      </c>
      <c r="B297" s="615"/>
      <c r="C297" s="443"/>
      <c r="D297" s="444"/>
      <c r="E297" s="432"/>
      <c r="F297" s="432"/>
      <c r="G297" s="432"/>
      <c r="H297" s="432"/>
      <c r="I297" s="432"/>
      <c r="J297" s="432"/>
      <c r="K297" s="432"/>
      <c r="L297" s="432"/>
      <c r="M297" s="432"/>
      <c r="N297" s="432"/>
      <c r="O297" s="500"/>
      <c r="P297" s="7"/>
    </row>
    <row r="298" spans="1:16" ht="13.5" customHeight="1" thickBot="1">
      <c r="A298" s="611" t="s">
        <v>95</v>
      </c>
      <c r="B298" s="789" t="s">
        <v>105</v>
      </c>
      <c r="C298" s="790"/>
      <c r="D298" s="790"/>
      <c r="E298" s="790"/>
      <c r="F298" s="790"/>
      <c r="G298" s="790"/>
      <c r="H298" s="790"/>
      <c r="I298" s="790"/>
      <c r="J298" s="790"/>
      <c r="K298" s="790"/>
      <c r="L298" s="790"/>
      <c r="M298" s="790"/>
      <c r="N298" s="790"/>
      <c r="O298" s="791"/>
      <c r="P298" s="7"/>
    </row>
    <row r="299" spans="1:16" ht="13.5" customHeight="1" thickBot="1">
      <c r="A299" s="616">
        <v>3</v>
      </c>
      <c r="B299" s="544" t="s">
        <v>11</v>
      </c>
      <c r="C299" s="218">
        <f t="shared" ref="C299:O299" si="114">C300+C306</f>
        <v>0</v>
      </c>
      <c r="D299" s="218">
        <f t="shared" si="114"/>
        <v>0</v>
      </c>
      <c r="E299" s="147">
        <f t="shared" si="114"/>
        <v>0</v>
      </c>
      <c r="F299" s="146">
        <f t="shared" si="114"/>
        <v>0</v>
      </c>
      <c r="G299" s="148">
        <f t="shared" si="114"/>
        <v>0</v>
      </c>
      <c r="H299" s="148">
        <f t="shared" si="114"/>
        <v>0</v>
      </c>
      <c r="I299" s="148">
        <f t="shared" si="114"/>
        <v>0</v>
      </c>
      <c r="J299" s="148">
        <f t="shared" si="114"/>
        <v>0</v>
      </c>
      <c r="K299" s="148">
        <f t="shared" si="114"/>
        <v>0</v>
      </c>
      <c r="L299" s="148">
        <f t="shared" si="114"/>
        <v>0</v>
      </c>
      <c r="M299" s="146">
        <f t="shared" si="114"/>
        <v>0</v>
      </c>
      <c r="N299" s="218">
        <f t="shared" si="114"/>
        <v>0</v>
      </c>
      <c r="O299" s="111">
        <f t="shared" si="114"/>
        <v>0</v>
      </c>
      <c r="P299" s="7"/>
    </row>
    <row r="300" spans="1:16" ht="13.5" customHeight="1" thickBot="1">
      <c r="A300" s="543">
        <v>31</v>
      </c>
      <c r="B300" s="617" t="s">
        <v>7</v>
      </c>
      <c r="C300" s="218">
        <f t="shared" ref="C300:O300" si="115">C301+C303</f>
        <v>0</v>
      </c>
      <c r="D300" s="218">
        <f t="shared" si="115"/>
        <v>0</v>
      </c>
      <c r="E300" s="147">
        <f t="shared" si="115"/>
        <v>0</v>
      </c>
      <c r="F300" s="146">
        <f t="shared" si="115"/>
        <v>0</v>
      </c>
      <c r="G300" s="148">
        <f t="shared" si="115"/>
        <v>0</v>
      </c>
      <c r="H300" s="148">
        <f t="shared" si="115"/>
        <v>0</v>
      </c>
      <c r="I300" s="148">
        <f t="shared" si="115"/>
        <v>0</v>
      </c>
      <c r="J300" s="148">
        <f t="shared" si="115"/>
        <v>0</v>
      </c>
      <c r="K300" s="148">
        <f t="shared" si="115"/>
        <v>0</v>
      </c>
      <c r="L300" s="148">
        <f t="shared" si="115"/>
        <v>0</v>
      </c>
      <c r="M300" s="146">
        <f t="shared" si="115"/>
        <v>0</v>
      </c>
      <c r="N300" s="218">
        <f t="shared" si="115"/>
        <v>0</v>
      </c>
      <c r="O300" s="111">
        <f t="shared" si="115"/>
        <v>0</v>
      </c>
      <c r="P300" s="7"/>
    </row>
    <row r="301" spans="1:16" ht="13.5" customHeight="1" thickBot="1">
      <c r="A301" s="657">
        <v>311</v>
      </c>
      <c r="B301" s="658" t="s">
        <v>18</v>
      </c>
      <c r="C301" s="671">
        <f t="shared" ref="C301:O301" si="116">SUM(C302:C302)</f>
        <v>0</v>
      </c>
      <c r="D301" s="671">
        <f t="shared" si="116"/>
        <v>0</v>
      </c>
      <c r="E301" s="326">
        <f t="shared" si="116"/>
        <v>0</v>
      </c>
      <c r="F301" s="314">
        <f t="shared" si="116"/>
        <v>0</v>
      </c>
      <c r="G301" s="315">
        <f t="shared" si="116"/>
        <v>0</v>
      </c>
      <c r="H301" s="315">
        <f t="shared" si="116"/>
        <v>0</v>
      </c>
      <c r="I301" s="315">
        <f t="shared" si="116"/>
        <v>0</v>
      </c>
      <c r="J301" s="315">
        <f t="shared" si="116"/>
        <v>0</v>
      </c>
      <c r="K301" s="315">
        <f t="shared" si="116"/>
        <v>0</v>
      </c>
      <c r="L301" s="315">
        <f t="shared" si="116"/>
        <v>0</v>
      </c>
      <c r="M301" s="314">
        <f t="shared" si="116"/>
        <v>0</v>
      </c>
      <c r="N301" s="671">
        <f t="shared" si="116"/>
        <v>0</v>
      </c>
      <c r="O301" s="317">
        <f t="shared" si="116"/>
        <v>0</v>
      </c>
      <c r="P301" s="7"/>
    </row>
    <row r="302" spans="1:16" ht="13.5" customHeight="1">
      <c r="A302" s="547">
        <v>3111</v>
      </c>
      <c r="B302" s="548" t="s">
        <v>55</v>
      </c>
      <c r="C302" s="266">
        <f>SUM(D302:M302)</f>
        <v>0</v>
      </c>
      <c r="D302" s="669"/>
      <c r="E302" s="37"/>
      <c r="F302" s="36"/>
      <c r="G302" s="38"/>
      <c r="H302" s="38"/>
      <c r="I302" s="38"/>
      <c r="J302" s="38"/>
      <c r="K302" s="38"/>
      <c r="L302" s="38"/>
      <c r="M302" s="36"/>
      <c r="N302" s="24"/>
      <c r="O302" s="670"/>
      <c r="P302" s="7"/>
    </row>
    <row r="303" spans="1:16" ht="13.5" customHeight="1">
      <c r="A303" s="549">
        <v>313</v>
      </c>
      <c r="B303" s="352" t="s">
        <v>19</v>
      </c>
      <c r="C303" s="208">
        <f t="shared" ref="C303:O303" si="117">SUM(C304:C305)</f>
        <v>0</v>
      </c>
      <c r="D303" s="208">
        <f t="shared" si="117"/>
        <v>0</v>
      </c>
      <c r="E303" s="133">
        <f t="shared" si="117"/>
        <v>0</v>
      </c>
      <c r="F303" s="177">
        <f t="shared" si="117"/>
        <v>0</v>
      </c>
      <c r="G303" s="134">
        <f t="shared" si="117"/>
        <v>0</v>
      </c>
      <c r="H303" s="134">
        <f t="shared" si="117"/>
        <v>0</v>
      </c>
      <c r="I303" s="134">
        <f t="shared" si="117"/>
        <v>0</v>
      </c>
      <c r="J303" s="134">
        <f t="shared" si="117"/>
        <v>0</v>
      </c>
      <c r="K303" s="134">
        <f t="shared" si="117"/>
        <v>0</v>
      </c>
      <c r="L303" s="134">
        <f t="shared" si="117"/>
        <v>0</v>
      </c>
      <c r="M303" s="177">
        <f t="shared" si="117"/>
        <v>0</v>
      </c>
      <c r="N303" s="208">
        <f t="shared" si="117"/>
        <v>0</v>
      </c>
      <c r="O303" s="137">
        <f t="shared" si="117"/>
        <v>0</v>
      </c>
      <c r="P303" s="7"/>
    </row>
    <row r="304" spans="1:16" ht="13.5" customHeight="1">
      <c r="A304" s="552">
        <v>3132</v>
      </c>
      <c r="B304" s="551" t="s">
        <v>58</v>
      </c>
      <c r="C304" s="206">
        <f>SUM(D304:M304)</f>
        <v>0</v>
      </c>
      <c r="D304" s="283"/>
      <c r="E304" s="301"/>
      <c r="F304" s="255"/>
      <c r="G304" s="307"/>
      <c r="H304" s="307"/>
      <c r="I304" s="307"/>
      <c r="J304" s="307"/>
      <c r="K304" s="307"/>
      <c r="L304" s="307"/>
      <c r="M304" s="255"/>
      <c r="N304" s="257"/>
      <c r="O304" s="309"/>
      <c r="P304" s="7"/>
    </row>
    <row r="305" spans="1:16" ht="13.5" customHeight="1" thickBot="1">
      <c r="A305" s="581">
        <v>3133</v>
      </c>
      <c r="B305" s="576" t="s">
        <v>59</v>
      </c>
      <c r="C305" s="267">
        <f>SUM(D305:M305)</f>
        <v>0</v>
      </c>
      <c r="D305" s="388"/>
      <c r="E305" s="41"/>
      <c r="F305" s="40"/>
      <c r="G305" s="42"/>
      <c r="H305" s="42"/>
      <c r="I305" s="42"/>
      <c r="J305" s="42"/>
      <c r="K305" s="42"/>
      <c r="L305" s="42"/>
      <c r="M305" s="40"/>
      <c r="N305" s="39"/>
      <c r="O305" s="114"/>
      <c r="P305" s="7"/>
    </row>
    <row r="306" spans="1:16" ht="13.5" customHeight="1" thickBot="1">
      <c r="A306" s="612">
        <v>32</v>
      </c>
      <c r="B306" s="613" t="s">
        <v>8</v>
      </c>
      <c r="C306" s="218">
        <f>C307</f>
        <v>0</v>
      </c>
      <c r="D306" s="218">
        <f t="shared" ref="D306:O306" si="118">D307</f>
        <v>0</v>
      </c>
      <c r="E306" s="147">
        <f t="shared" si="118"/>
        <v>0</v>
      </c>
      <c r="F306" s="146">
        <f t="shared" si="118"/>
        <v>0</v>
      </c>
      <c r="G306" s="148">
        <f t="shared" si="118"/>
        <v>0</v>
      </c>
      <c r="H306" s="148">
        <f t="shared" si="118"/>
        <v>0</v>
      </c>
      <c r="I306" s="148">
        <f t="shared" si="118"/>
        <v>0</v>
      </c>
      <c r="J306" s="148">
        <f t="shared" si="118"/>
        <v>0</v>
      </c>
      <c r="K306" s="148">
        <f t="shared" si="118"/>
        <v>0</v>
      </c>
      <c r="L306" s="148">
        <f t="shared" si="118"/>
        <v>0</v>
      </c>
      <c r="M306" s="146">
        <f t="shared" si="118"/>
        <v>0</v>
      </c>
      <c r="N306" s="218">
        <f t="shared" si="118"/>
        <v>0</v>
      </c>
      <c r="O306" s="111">
        <f t="shared" si="118"/>
        <v>0</v>
      </c>
      <c r="P306" s="7"/>
    </row>
    <row r="307" spans="1:16" ht="13.5" customHeight="1">
      <c r="A307" s="545">
        <v>323</v>
      </c>
      <c r="B307" s="546" t="s">
        <v>21</v>
      </c>
      <c r="C307" s="325">
        <f t="shared" ref="C307:O307" si="119">SUM(C308:C308)</f>
        <v>0</v>
      </c>
      <c r="D307" s="325">
        <f t="shared" si="119"/>
        <v>0</v>
      </c>
      <c r="E307" s="210">
        <f t="shared" si="119"/>
        <v>0</v>
      </c>
      <c r="F307" s="209">
        <f t="shared" si="119"/>
        <v>0</v>
      </c>
      <c r="G307" s="211">
        <f t="shared" si="119"/>
        <v>0</v>
      </c>
      <c r="H307" s="211">
        <f t="shared" si="119"/>
        <v>0</v>
      </c>
      <c r="I307" s="211">
        <f t="shared" si="119"/>
        <v>0</v>
      </c>
      <c r="J307" s="211">
        <f t="shared" si="119"/>
        <v>0</v>
      </c>
      <c r="K307" s="211">
        <f t="shared" si="119"/>
        <v>0</v>
      </c>
      <c r="L307" s="211">
        <f t="shared" si="119"/>
        <v>0</v>
      </c>
      <c r="M307" s="209">
        <f t="shared" si="119"/>
        <v>0</v>
      </c>
      <c r="N307" s="325">
        <f t="shared" si="119"/>
        <v>0</v>
      </c>
      <c r="O307" s="213">
        <f t="shared" si="119"/>
        <v>0</v>
      </c>
      <c r="P307" s="7"/>
    </row>
    <row r="308" spans="1:16" ht="13.5" customHeight="1" thickBot="1">
      <c r="A308" s="552">
        <v>3237</v>
      </c>
      <c r="B308" s="557" t="s">
        <v>60</v>
      </c>
      <c r="C308" s="206">
        <f>SUM(D308:M308)</f>
        <v>0</v>
      </c>
      <c r="D308" s="283"/>
      <c r="E308" s="301"/>
      <c r="F308" s="255"/>
      <c r="G308" s="307"/>
      <c r="H308" s="307"/>
      <c r="I308" s="307"/>
      <c r="J308" s="307"/>
      <c r="K308" s="307"/>
      <c r="L308" s="307"/>
      <c r="M308" s="255"/>
      <c r="N308" s="257"/>
      <c r="O308" s="309"/>
      <c r="P308" s="7"/>
    </row>
    <row r="309" spans="1:16" ht="13.5" customHeight="1" thickBot="1">
      <c r="A309" s="540"/>
      <c r="B309" s="601" t="s">
        <v>108</v>
      </c>
      <c r="C309" s="457">
        <f>C299</f>
        <v>0</v>
      </c>
      <c r="D309" s="457">
        <f t="shared" ref="D309:O309" si="120">D299</f>
        <v>0</v>
      </c>
      <c r="E309" s="445">
        <f t="shared" si="120"/>
        <v>0</v>
      </c>
      <c r="F309" s="432">
        <f t="shared" si="120"/>
        <v>0</v>
      </c>
      <c r="G309" s="446">
        <f t="shared" si="120"/>
        <v>0</v>
      </c>
      <c r="H309" s="446">
        <f t="shared" si="120"/>
        <v>0</v>
      </c>
      <c r="I309" s="446">
        <f t="shared" si="120"/>
        <v>0</v>
      </c>
      <c r="J309" s="446">
        <f t="shared" si="120"/>
        <v>0</v>
      </c>
      <c r="K309" s="446">
        <f t="shared" si="120"/>
        <v>0</v>
      </c>
      <c r="L309" s="446">
        <f t="shared" si="120"/>
        <v>0</v>
      </c>
      <c r="M309" s="432">
        <f t="shared" si="120"/>
        <v>0</v>
      </c>
      <c r="N309" s="457">
        <f t="shared" si="120"/>
        <v>0</v>
      </c>
      <c r="O309" s="460">
        <f t="shared" si="120"/>
        <v>0</v>
      </c>
      <c r="P309" s="7"/>
    </row>
    <row r="310" spans="1:16" ht="8.25" customHeight="1" thickBot="1">
      <c r="A310" s="486"/>
      <c r="B310" s="618"/>
      <c r="C310" s="283"/>
      <c r="D310" s="501"/>
      <c r="E310" s="501"/>
      <c r="F310" s="501"/>
      <c r="G310" s="501"/>
      <c r="H310" s="501"/>
      <c r="I310" s="501"/>
      <c r="J310" s="501"/>
      <c r="K310" s="501"/>
      <c r="L310" s="501"/>
      <c r="M310" s="501"/>
      <c r="N310" s="501"/>
      <c r="O310" s="256"/>
      <c r="P310" s="7"/>
    </row>
    <row r="311" spans="1:16" ht="13.5" customHeight="1" thickBot="1">
      <c r="A311" s="540" t="s">
        <v>109</v>
      </c>
      <c r="B311" s="442"/>
      <c r="C311" s="447"/>
      <c r="D311" s="447"/>
      <c r="E311" s="448"/>
      <c r="F311" s="449"/>
      <c r="G311" s="450"/>
      <c r="H311" s="450"/>
      <c r="I311" s="450"/>
      <c r="J311" s="450"/>
      <c r="K311" s="450"/>
      <c r="L311" s="450"/>
      <c r="M311" s="449"/>
      <c r="N311" s="451"/>
      <c r="O311" s="452"/>
      <c r="P311" s="7"/>
    </row>
    <row r="312" spans="1:16" ht="13.5" customHeight="1" thickBot="1">
      <c r="A312" s="341" t="s">
        <v>95</v>
      </c>
      <c r="B312" s="786" t="s">
        <v>105</v>
      </c>
      <c r="C312" s="787"/>
      <c r="D312" s="787"/>
      <c r="E312" s="787"/>
      <c r="F312" s="787"/>
      <c r="G312" s="787"/>
      <c r="H312" s="787"/>
      <c r="I312" s="787"/>
      <c r="J312" s="787"/>
      <c r="K312" s="787"/>
      <c r="L312" s="787"/>
      <c r="M312" s="787"/>
      <c r="N312" s="787"/>
      <c r="O312" s="788"/>
      <c r="P312" s="7"/>
    </row>
    <row r="313" spans="1:16" ht="13.5" customHeight="1" thickBot="1">
      <c r="A313" s="541">
        <v>3</v>
      </c>
      <c r="B313" s="542" t="s">
        <v>11</v>
      </c>
      <c r="C313" s="272">
        <f t="shared" ref="C313:O313" si="121">C314+C320</f>
        <v>14700</v>
      </c>
      <c r="D313" s="272">
        <f t="shared" si="121"/>
        <v>14700</v>
      </c>
      <c r="E313" s="217">
        <f t="shared" si="121"/>
        <v>0</v>
      </c>
      <c r="F313" s="305">
        <f t="shared" si="121"/>
        <v>0</v>
      </c>
      <c r="G313" s="201">
        <f t="shared" si="121"/>
        <v>0</v>
      </c>
      <c r="H313" s="201">
        <f t="shared" si="121"/>
        <v>0</v>
      </c>
      <c r="I313" s="201">
        <f t="shared" si="121"/>
        <v>0</v>
      </c>
      <c r="J313" s="201">
        <f t="shared" si="121"/>
        <v>0</v>
      </c>
      <c r="K313" s="201">
        <f t="shared" si="121"/>
        <v>0</v>
      </c>
      <c r="L313" s="201">
        <f t="shared" si="121"/>
        <v>0</v>
      </c>
      <c r="M313" s="305">
        <f t="shared" si="121"/>
        <v>0</v>
      </c>
      <c r="N313" s="272">
        <f t="shared" si="121"/>
        <v>14700</v>
      </c>
      <c r="O313" s="202">
        <f t="shared" si="121"/>
        <v>14700</v>
      </c>
      <c r="P313" s="7"/>
    </row>
    <row r="314" spans="1:16" ht="13.5" customHeight="1" thickBot="1">
      <c r="A314" s="543">
        <v>31</v>
      </c>
      <c r="B314" s="544" t="s">
        <v>7</v>
      </c>
      <c r="C314" s="218">
        <f t="shared" ref="C314:M314" si="122">C315+C317</f>
        <v>14700</v>
      </c>
      <c r="D314" s="218">
        <f t="shared" si="122"/>
        <v>14700</v>
      </c>
      <c r="E314" s="147">
        <f t="shared" si="122"/>
        <v>0</v>
      </c>
      <c r="F314" s="146">
        <f t="shared" si="122"/>
        <v>0</v>
      </c>
      <c r="G314" s="148">
        <f t="shared" si="122"/>
        <v>0</v>
      </c>
      <c r="H314" s="148">
        <f t="shared" si="122"/>
        <v>0</v>
      </c>
      <c r="I314" s="148">
        <f t="shared" si="122"/>
        <v>0</v>
      </c>
      <c r="J314" s="148">
        <f t="shared" si="122"/>
        <v>0</v>
      </c>
      <c r="K314" s="148">
        <f t="shared" si="122"/>
        <v>0</v>
      </c>
      <c r="L314" s="148">
        <f t="shared" si="122"/>
        <v>0</v>
      </c>
      <c r="M314" s="146">
        <f t="shared" si="122"/>
        <v>0</v>
      </c>
      <c r="N314" s="218">
        <v>14700</v>
      </c>
      <c r="O314" s="111">
        <v>14700</v>
      </c>
      <c r="P314" s="7"/>
    </row>
    <row r="315" spans="1:16" ht="13.5" customHeight="1">
      <c r="A315" s="545">
        <v>311</v>
      </c>
      <c r="B315" s="546" t="s">
        <v>18</v>
      </c>
      <c r="C315" s="325">
        <f t="shared" ref="C315:O315" si="123">SUM(C316:C316)</f>
        <v>12543</v>
      </c>
      <c r="D315" s="325">
        <f t="shared" si="123"/>
        <v>12543</v>
      </c>
      <c r="E315" s="210">
        <f t="shared" si="123"/>
        <v>0</v>
      </c>
      <c r="F315" s="209">
        <f t="shared" si="123"/>
        <v>0</v>
      </c>
      <c r="G315" s="211">
        <f t="shared" si="123"/>
        <v>0</v>
      </c>
      <c r="H315" s="211">
        <f t="shared" si="123"/>
        <v>0</v>
      </c>
      <c r="I315" s="211">
        <f t="shared" si="123"/>
        <v>0</v>
      </c>
      <c r="J315" s="211">
        <f t="shared" si="123"/>
        <v>0</v>
      </c>
      <c r="K315" s="211">
        <f t="shared" si="123"/>
        <v>0</v>
      </c>
      <c r="L315" s="211">
        <f t="shared" si="123"/>
        <v>0</v>
      </c>
      <c r="M315" s="209">
        <f t="shared" si="123"/>
        <v>0</v>
      </c>
      <c r="N315" s="325">
        <f t="shared" si="123"/>
        <v>0</v>
      </c>
      <c r="O315" s="213">
        <f t="shared" si="123"/>
        <v>0</v>
      </c>
      <c r="P315" s="7"/>
    </row>
    <row r="316" spans="1:16" ht="13.5" customHeight="1">
      <c r="A316" s="547">
        <v>3111</v>
      </c>
      <c r="B316" s="548" t="s">
        <v>55</v>
      </c>
      <c r="C316" s="206">
        <f>SUM(D316:M316)</f>
        <v>12543</v>
      </c>
      <c r="D316" s="283">
        <v>12543</v>
      </c>
      <c r="E316" s="301"/>
      <c r="F316" s="255"/>
      <c r="G316" s="307"/>
      <c r="H316" s="307"/>
      <c r="I316" s="307"/>
      <c r="J316" s="307"/>
      <c r="K316" s="307"/>
      <c r="L316" s="307"/>
      <c r="M316" s="255"/>
      <c r="N316" s="257"/>
      <c r="O316" s="309"/>
      <c r="P316" s="7"/>
    </row>
    <row r="317" spans="1:16" ht="13.5" customHeight="1">
      <c r="A317" s="549">
        <v>313</v>
      </c>
      <c r="B317" s="352" t="s">
        <v>19</v>
      </c>
      <c r="C317" s="208">
        <f t="shared" ref="C317:O317" si="124">SUM(C318:C319)</f>
        <v>2157</v>
      </c>
      <c r="D317" s="208">
        <f t="shared" si="124"/>
        <v>2157</v>
      </c>
      <c r="E317" s="133">
        <f t="shared" si="124"/>
        <v>0</v>
      </c>
      <c r="F317" s="177">
        <f t="shared" si="124"/>
        <v>0</v>
      </c>
      <c r="G317" s="134">
        <f t="shared" si="124"/>
        <v>0</v>
      </c>
      <c r="H317" s="134">
        <f t="shared" si="124"/>
        <v>0</v>
      </c>
      <c r="I317" s="134">
        <f t="shared" si="124"/>
        <v>0</v>
      </c>
      <c r="J317" s="134">
        <f t="shared" si="124"/>
        <v>0</v>
      </c>
      <c r="K317" s="134">
        <f t="shared" si="124"/>
        <v>0</v>
      </c>
      <c r="L317" s="134">
        <f t="shared" si="124"/>
        <v>0</v>
      </c>
      <c r="M317" s="177">
        <f t="shared" si="124"/>
        <v>0</v>
      </c>
      <c r="N317" s="208">
        <f t="shared" si="124"/>
        <v>0</v>
      </c>
      <c r="O317" s="137">
        <f t="shared" si="124"/>
        <v>0</v>
      </c>
      <c r="P317" s="7"/>
    </row>
    <row r="318" spans="1:16" ht="13.5" customHeight="1">
      <c r="A318" s="552">
        <v>3132</v>
      </c>
      <c r="B318" s="551" t="s">
        <v>58</v>
      </c>
      <c r="C318" s="206">
        <f>SUM(D318:M318)</f>
        <v>1944</v>
      </c>
      <c r="D318" s="283">
        <v>1944</v>
      </c>
      <c r="E318" s="301"/>
      <c r="F318" s="255"/>
      <c r="G318" s="307"/>
      <c r="H318" s="307"/>
      <c r="I318" s="307"/>
      <c r="J318" s="307"/>
      <c r="K318" s="307"/>
      <c r="L318" s="307"/>
      <c r="M318" s="255"/>
      <c r="N318" s="257"/>
      <c r="O318" s="309"/>
      <c r="P318" s="7"/>
    </row>
    <row r="319" spans="1:16" ht="13.5" customHeight="1" thickBot="1">
      <c r="A319" s="581">
        <v>3133</v>
      </c>
      <c r="B319" s="576" t="s">
        <v>59</v>
      </c>
      <c r="C319" s="206">
        <f>SUM(D319:M319)</f>
        <v>213</v>
      </c>
      <c r="D319" s="388">
        <v>213</v>
      </c>
      <c r="E319" s="41"/>
      <c r="F319" s="40"/>
      <c r="G319" s="42"/>
      <c r="H319" s="42"/>
      <c r="I319" s="42"/>
      <c r="J319" s="42"/>
      <c r="K319" s="42"/>
      <c r="L319" s="42"/>
      <c r="M319" s="40"/>
      <c r="N319" s="39"/>
      <c r="O319" s="114"/>
      <c r="P319" s="7"/>
    </row>
    <row r="320" spans="1:16" ht="13.5" customHeight="1" thickBot="1">
      <c r="A320" s="612">
        <v>32</v>
      </c>
      <c r="B320" s="613" t="s">
        <v>8</v>
      </c>
      <c r="C320" s="218">
        <f>C321</f>
        <v>0</v>
      </c>
      <c r="D320" s="218">
        <f t="shared" ref="D320:O320" si="125">D321</f>
        <v>0</v>
      </c>
      <c r="E320" s="147">
        <f t="shared" si="125"/>
        <v>0</v>
      </c>
      <c r="F320" s="146">
        <f t="shared" si="125"/>
        <v>0</v>
      </c>
      <c r="G320" s="148">
        <f t="shared" si="125"/>
        <v>0</v>
      </c>
      <c r="H320" s="148">
        <f t="shared" si="125"/>
        <v>0</v>
      </c>
      <c r="I320" s="148">
        <f t="shared" si="125"/>
        <v>0</v>
      </c>
      <c r="J320" s="148">
        <f t="shared" si="125"/>
        <v>0</v>
      </c>
      <c r="K320" s="148">
        <f t="shared" si="125"/>
        <v>0</v>
      </c>
      <c r="L320" s="148">
        <f t="shared" si="125"/>
        <v>0</v>
      </c>
      <c r="M320" s="146">
        <f t="shared" si="125"/>
        <v>0</v>
      </c>
      <c r="N320" s="218">
        <f t="shared" si="125"/>
        <v>0</v>
      </c>
      <c r="O320" s="111">
        <f t="shared" si="125"/>
        <v>0</v>
      </c>
      <c r="P320" s="7"/>
    </row>
    <row r="321" spans="1:16" ht="13.5" customHeight="1">
      <c r="A321" s="545">
        <v>323</v>
      </c>
      <c r="B321" s="546" t="s">
        <v>21</v>
      </c>
      <c r="C321" s="268">
        <f t="shared" ref="C321:O321" si="126">SUM(C322:C322)</f>
        <v>0</v>
      </c>
      <c r="D321" s="268">
        <f t="shared" si="126"/>
        <v>0</v>
      </c>
      <c r="E321" s="191">
        <f t="shared" si="126"/>
        <v>0</v>
      </c>
      <c r="F321" s="190">
        <f t="shared" si="126"/>
        <v>0</v>
      </c>
      <c r="G321" s="192">
        <f t="shared" si="126"/>
        <v>0</v>
      </c>
      <c r="H321" s="192">
        <f t="shared" si="126"/>
        <v>0</v>
      </c>
      <c r="I321" s="192">
        <f t="shared" si="126"/>
        <v>0</v>
      </c>
      <c r="J321" s="192">
        <f t="shared" si="126"/>
        <v>0</v>
      </c>
      <c r="K321" s="192">
        <f t="shared" si="126"/>
        <v>0</v>
      </c>
      <c r="L321" s="192">
        <f t="shared" si="126"/>
        <v>0</v>
      </c>
      <c r="M321" s="190">
        <f t="shared" si="126"/>
        <v>0</v>
      </c>
      <c r="N321" s="268">
        <f t="shared" si="126"/>
        <v>0</v>
      </c>
      <c r="O321" s="189">
        <f t="shared" si="126"/>
        <v>0</v>
      </c>
      <c r="P321" s="7"/>
    </row>
    <row r="322" spans="1:16" ht="13.5" customHeight="1" thickBot="1">
      <c r="A322" s="550">
        <v>3237</v>
      </c>
      <c r="B322" s="551" t="s">
        <v>75</v>
      </c>
      <c r="C322" s="206">
        <f>SUM(D322:M322)</f>
        <v>0</v>
      </c>
      <c r="D322" s="388"/>
      <c r="E322" s="41"/>
      <c r="F322" s="40"/>
      <c r="G322" s="42"/>
      <c r="H322" s="42"/>
      <c r="I322" s="42"/>
      <c r="J322" s="42"/>
      <c r="K322" s="42"/>
      <c r="L322" s="42"/>
      <c r="M322" s="40"/>
      <c r="N322" s="39"/>
      <c r="O322" s="114"/>
      <c r="P322" s="7"/>
    </row>
    <row r="323" spans="1:16" ht="13.5" customHeight="1" thickBot="1">
      <c r="A323" s="540"/>
      <c r="B323" s="494" t="s">
        <v>110</v>
      </c>
      <c r="C323" s="457">
        <f>C313</f>
        <v>14700</v>
      </c>
      <c r="D323" s="457">
        <f t="shared" ref="D323:O323" si="127">D313</f>
        <v>14700</v>
      </c>
      <c r="E323" s="445">
        <f t="shared" si="127"/>
        <v>0</v>
      </c>
      <c r="F323" s="432">
        <f t="shared" si="127"/>
        <v>0</v>
      </c>
      <c r="G323" s="446">
        <f t="shared" si="127"/>
        <v>0</v>
      </c>
      <c r="H323" s="446">
        <f t="shared" si="127"/>
        <v>0</v>
      </c>
      <c r="I323" s="446">
        <f t="shared" si="127"/>
        <v>0</v>
      </c>
      <c r="J323" s="446">
        <f t="shared" si="127"/>
        <v>0</v>
      </c>
      <c r="K323" s="446">
        <f t="shared" si="127"/>
        <v>0</v>
      </c>
      <c r="L323" s="446">
        <f t="shared" si="127"/>
        <v>0</v>
      </c>
      <c r="M323" s="432">
        <f t="shared" si="127"/>
        <v>0</v>
      </c>
      <c r="N323" s="457">
        <f t="shared" si="127"/>
        <v>14700</v>
      </c>
      <c r="O323" s="460">
        <f t="shared" si="127"/>
        <v>14700</v>
      </c>
      <c r="P323" s="7"/>
    </row>
    <row r="324" spans="1:16" ht="8.25" customHeight="1" thickBot="1">
      <c r="A324" s="580"/>
      <c r="B324" s="610"/>
      <c r="C324" s="98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105"/>
      <c r="P324" s="7"/>
    </row>
    <row r="325" spans="1:16" ht="15.75" customHeight="1" thickBot="1">
      <c r="A325" s="540" t="s">
        <v>53</v>
      </c>
      <c r="B325" s="615"/>
      <c r="C325" s="432"/>
      <c r="D325" s="440"/>
      <c r="E325" s="434"/>
      <c r="F325" s="435"/>
      <c r="G325" s="435"/>
      <c r="H325" s="435"/>
      <c r="I325" s="435"/>
      <c r="J325" s="435"/>
      <c r="K325" s="435"/>
      <c r="L325" s="435"/>
      <c r="M325" s="435"/>
      <c r="N325" s="435"/>
      <c r="O325" s="441"/>
      <c r="P325" s="7"/>
    </row>
    <row r="326" spans="1:16" ht="15.75" customHeight="1" thickBot="1">
      <c r="A326" s="341" t="s">
        <v>95</v>
      </c>
      <c r="B326" s="708" t="s">
        <v>105</v>
      </c>
      <c r="C326" s="340"/>
      <c r="D326" s="708"/>
      <c r="E326" s="708"/>
      <c r="F326" s="708"/>
      <c r="G326" s="708"/>
      <c r="H326" s="708"/>
      <c r="I326" s="708"/>
      <c r="J326" s="708"/>
      <c r="K326" s="708"/>
      <c r="L326" s="708"/>
      <c r="M326" s="708"/>
      <c r="N326" s="708"/>
      <c r="O326" s="709"/>
      <c r="P326" s="7"/>
    </row>
    <row r="327" spans="1:16" ht="15.75" customHeight="1" thickBot="1">
      <c r="A327" s="541">
        <v>3</v>
      </c>
      <c r="B327" s="542" t="s">
        <v>11</v>
      </c>
      <c r="C327" s="216">
        <f>C328</f>
        <v>0</v>
      </c>
      <c r="D327" s="216">
        <f t="shared" ref="D327:O327" si="128">D328</f>
        <v>0</v>
      </c>
      <c r="E327" s="163">
        <f t="shared" si="128"/>
        <v>0</v>
      </c>
      <c r="F327" s="160">
        <f t="shared" si="128"/>
        <v>0</v>
      </c>
      <c r="G327" s="201">
        <f t="shared" si="128"/>
        <v>0</v>
      </c>
      <c r="H327" s="201">
        <f t="shared" si="128"/>
        <v>0</v>
      </c>
      <c r="I327" s="201">
        <f t="shared" si="128"/>
        <v>0</v>
      </c>
      <c r="J327" s="201">
        <f t="shared" si="128"/>
        <v>0</v>
      </c>
      <c r="K327" s="201">
        <f t="shared" si="128"/>
        <v>0</v>
      </c>
      <c r="L327" s="201">
        <f t="shared" si="128"/>
        <v>0</v>
      </c>
      <c r="M327" s="160">
        <f t="shared" si="128"/>
        <v>0</v>
      </c>
      <c r="N327" s="216">
        <f t="shared" si="128"/>
        <v>0</v>
      </c>
      <c r="O327" s="113">
        <f t="shared" si="128"/>
        <v>0</v>
      </c>
      <c r="P327" s="7"/>
    </row>
    <row r="328" spans="1:16" ht="15.75" customHeight="1" thickBot="1">
      <c r="A328" s="543">
        <v>31</v>
      </c>
      <c r="B328" s="603" t="s">
        <v>7</v>
      </c>
      <c r="C328" s="218">
        <f t="shared" ref="C328:O328" si="129">C329+C331</f>
        <v>0</v>
      </c>
      <c r="D328" s="218">
        <f t="shared" si="129"/>
        <v>0</v>
      </c>
      <c r="E328" s="147">
        <f t="shared" si="129"/>
        <v>0</v>
      </c>
      <c r="F328" s="146">
        <f t="shared" si="129"/>
        <v>0</v>
      </c>
      <c r="G328" s="148">
        <f t="shared" si="129"/>
        <v>0</v>
      </c>
      <c r="H328" s="148">
        <f t="shared" si="129"/>
        <v>0</v>
      </c>
      <c r="I328" s="148">
        <f t="shared" si="129"/>
        <v>0</v>
      </c>
      <c r="J328" s="148">
        <f t="shared" si="129"/>
        <v>0</v>
      </c>
      <c r="K328" s="148">
        <f t="shared" si="129"/>
        <v>0</v>
      </c>
      <c r="L328" s="148">
        <f t="shared" si="129"/>
        <v>0</v>
      </c>
      <c r="M328" s="146">
        <f t="shared" si="129"/>
        <v>0</v>
      </c>
      <c r="N328" s="218">
        <f t="shared" si="129"/>
        <v>0</v>
      </c>
      <c r="O328" s="111">
        <f t="shared" si="129"/>
        <v>0</v>
      </c>
      <c r="P328" s="7"/>
    </row>
    <row r="329" spans="1:16" ht="15.75" customHeight="1">
      <c r="A329" s="545">
        <v>311</v>
      </c>
      <c r="B329" s="546" t="s">
        <v>18</v>
      </c>
      <c r="C329" s="265">
        <f t="shared" ref="C329:O329" si="130">SUM(C330:C330)</f>
        <v>0</v>
      </c>
      <c r="D329" s="265">
        <f t="shared" si="130"/>
        <v>0</v>
      </c>
      <c r="E329" s="129">
        <f t="shared" si="130"/>
        <v>0</v>
      </c>
      <c r="F329" s="199">
        <f t="shared" si="130"/>
        <v>0</v>
      </c>
      <c r="G329" s="130">
        <f t="shared" si="130"/>
        <v>0</v>
      </c>
      <c r="H329" s="130">
        <f t="shared" si="130"/>
        <v>0</v>
      </c>
      <c r="I329" s="130">
        <f t="shared" si="130"/>
        <v>0</v>
      </c>
      <c r="J329" s="130">
        <f t="shared" si="130"/>
        <v>0</v>
      </c>
      <c r="K329" s="130">
        <f t="shared" si="130"/>
        <v>0</v>
      </c>
      <c r="L329" s="130">
        <f t="shared" si="130"/>
        <v>0</v>
      </c>
      <c r="M329" s="199">
        <f t="shared" si="130"/>
        <v>0</v>
      </c>
      <c r="N329" s="265">
        <f t="shared" si="130"/>
        <v>0</v>
      </c>
      <c r="O329" s="136">
        <f t="shared" si="130"/>
        <v>0</v>
      </c>
      <c r="P329" s="7"/>
    </row>
    <row r="330" spans="1:16" ht="15.75" customHeight="1">
      <c r="A330" s="547">
        <v>3111</v>
      </c>
      <c r="B330" s="548" t="s">
        <v>55</v>
      </c>
      <c r="C330" s="266">
        <f>SUM(D330:M330)</f>
        <v>0</v>
      </c>
      <c r="D330" s="355"/>
      <c r="E330" s="118"/>
      <c r="F330" s="117"/>
      <c r="G330" s="119"/>
      <c r="H330" s="119"/>
      <c r="I330" s="119"/>
      <c r="J330" s="119"/>
      <c r="K330" s="119"/>
      <c r="L330" s="119"/>
      <c r="M330" s="117"/>
      <c r="N330" s="138"/>
      <c r="O330" s="139"/>
      <c r="P330" s="7"/>
    </row>
    <row r="331" spans="1:16" ht="15.75" customHeight="1">
      <c r="A331" s="549">
        <v>313</v>
      </c>
      <c r="B331" s="352" t="s">
        <v>19</v>
      </c>
      <c r="C331" s="268">
        <f t="shared" ref="C331:O331" si="131">SUM(C332:C333)</f>
        <v>0</v>
      </c>
      <c r="D331" s="268">
        <f t="shared" si="131"/>
        <v>0</v>
      </c>
      <c r="E331" s="191">
        <f t="shared" si="131"/>
        <v>0</v>
      </c>
      <c r="F331" s="190">
        <f t="shared" si="131"/>
        <v>0</v>
      </c>
      <c r="G331" s="134">
        <f t="shared" si="131"/>
        <v>0</v>
      </c>
      <c r="H331" s="134">
        <f t="shared" si="131"/>
        <v>0</v>
      </c>
      <c r="I331" s="134">
        <f t="shared" si="131"/>
        <v>0</v>
      </c>
      <c r="J331" s="134">
        <f t="shared" si="131"/>
        <v>0</v>
      </c>
      <c r="K331" s="134">
        <f t="shared" si="131"/>
        <v>0</v>
      </c>
      <c r="L331" s="134">
        <f t="shared" si="131"/>
        <v>0</v>
      </c>
      <c r="M331" s="190">
        <f t="shared" si="131"/>
        <v>0</v>
      </c>
      <c r="N331" s="268">
        <f t="shared" si="131"/>
        <v>0</v>
      </c>
      <c r="O331" s="189">
        <f t="shared" si="131"/>
        <v>0</v>
      </c>
      <c r="P331" s="7"/>
    </row>
    <row r="332" spans="1:16" ht="15.75" customHeight="1">
      <c r="A332" s="552">
        <v>3132</v>
      </c>
      <c r="B332" s="551" t="s">
        <v>58</v>
      </c>
      <c r="C332" s="267">
        <f>SUM(D332:M332)</f>
        <v>0</v>
      </c>
      <c r="D332" s="206"/>
      <c r="E332" s="88"/>
      <c r="F332" s="87"/>
      <c r="G332" s="89"/>
      <c r="H332" s="89"/>
      <c r="I332" s="89"/>
      <c r="J332" s="89"/>
      <c r="K332" s="89"/>
      <c r="L332" s="89"/>
      <c r="M332" s="87"/>
      <c r="N332" s="142"/>
      <c r="O332" s="143"/>
      <c r="P332" s="7"/>
    </row>
    <row r="333" spans="1:16" ht="15.75" customHeight="1" thickBot="1">
      <c r="A333" s="581">
        <v>3133</v>
      </c>
      <c r="B333" s="576" t="s">
        <v>59</v>
      </c>
      <c r="C333" s="267">
        <f>SUM(D333:M333)</f>
        <v>0</v>
      </c>
      <c r="D333" s="348"/>
      <c r="E333" s="108"/>
      <c r="F333" s="99"/>
      <c r="G333" s="101"/>
      <c r="H333" s="101"/>
      <c r="I333" s="101"/>
      <c r="J333" s="101"/>
      <c r="K333" s="101"/>
      <c r="L333" s="101"/>
      <c r="M333" s="99"/>
      <c r="N333" s="144"/>
      <c r="O333" s="145"/>
      <c r="P333" s="7"/>
    </row>
    <row r="334" spans="1:16" ht="15" customHeight="1" thickBot="1">
      <c r="A334" s="406" t="s">
        <v>95</v>
      </c>
      <c r="B334" s="781" t="s">
        <v>111</v>
      </c>
      <c r="C334" s="782"/>
      <c r="D334" s="782"/>
      <c r="E334" s="782"/>
      <c r="F334" s="782"/>
      <c r="G334" s="782"/>
      <c r="H334" s="782"/>
      <c r="I334" s="782"/>
      <c r="J334" s="782"/>
      <c r="K334" s="782"/>
      <c r="L334" s="782"/>
      <c r="M334" s="782"/>
      <c r="N334" s="782"/>
      <c r="O334" s="783"/>
      <c r="P334" s="7"/>
    </row>
    <row r="335" spans="1:16" ht="15" customHeight="1" thickBot="1">
      <c r="A335" s="543">
        <v>3</v>
      </c>
      <c r="B335" s="544" t="s">
        <v>11</v>
      </c>
      <c r="C335" s="218">
        <f t="shared" ref="C335:O335" si="132">C336+C344</f>
        <v>0</v>
      </c>
      <c r="D335" s="218">
        <f t="shared" si="132"/>
        <v>0</v>
      </c>
      <c r="E335" s="147">
        <f t="shared" si="132"/>
        <v>0</v>
      </c>
      <c r="F335" s="146">
        <f t="shared" si="132"/>
        <v>0</v>
      </c>
      <c r="G335" s="148">
        <f t="shared" si="132"/>
        <v>0</v>
      </c>
      <c r="H335" s="148">
        <f t="shared" si="132"/>
        <v>0</v>
      </c>
      <c r="I335" s="148">
        <f t="shared" si="132"/>
        <v>0</v>
      </c>
      <c r="J335" s="148">
        <f t="shared" si="132"/>
        <v>0</v>
      </c>
      <c r="K335" s="148">
        <f t="shared" si="132"/>
        <v>0</v>
      </c>
      <c r="L335" s="148">
        <f t="shared" si="132"/>
        <v>0</v>
      </c>
      <c r="M335" s="146">
        <f t="shared" si="132"/>
        <v>0</v>
      </c>
      <c r="N335" s="218">
        <f t="shared" si="132"/>
        <v>0</v>
      </c>
      <c r="O335" s="111">
        <f t="shared" si="132"/>
        <v>0</v>
      </c>
      <c r="P335" s="7"/>
    </row>
    <row r="336" spans="1:16" ht="13.5" customHeight="1" thickBot="1">
      <c r="A336" s="636">
        <v>31</v>
      </c>
      <c r="B336" s="678" t="s">
        <v>7</v>
      </c>
      <c r="C336" s="402">
        <f>C337+C339+C341</f>
        <v>0</v>
      </c>
      <c r="D336" s="402">
        <f t="shared" ref="D336:O336" si="133">D337+D339+D341</f>
        <v>0</v>
      </c>
      <c r="E336" s="147">
        <f t="shared" si="133"/>
        <v>0</v>
      </c>
      <c r="F336" s="328">
        <f t="shared" si="133"/>
        <v>0</v>
      </c>
      <c r="G336" s="148">
        <f t="shared" si="133"/>
        <v>0</v>
      </c>
      <c r="H336" s="148">
        <f t="shared" si="133"/>
        <v>0</v>
      </c>
      <c r="I336" s="148">
        <f t="shared" si="133"/>
        <v>0</v>
      </c>
      <c r="J336" s="148">
        <f t="shared" si="133"/>
        <v>0</v>
      </c>
      <c r="K336" s="148">
        <f t="shared" si="133"/>
        <v>0</v>
      </c>
      <c r="L336" s="148">
        <f t="shared" si="133"/>
        <v>0</v>
      </c>
      <c r="M336" s="328">
        <f t="shared" si="133"/>
        <v>0</v>
      </c>
      <c r="N336" s="402">
        <f t="shared" si="133"/>
        <v>0</v>
      </c>
      <c r="O336" s="111">
        <f t="shared" si="133"/>
        <v>0</v>
      </c>
      <c r="P336" s="7"/>
    </row>
    <row r="337" spans="1:16" ht="14.25" customHeight="1">
      <c r="A337" s="545">
        <v>311</v>
      </c>
      <c r="B337" s="546" t="s">
        <v>18</v>
      </c>
      <c r="C337" s="208">
        <f t="shared" ref="C337:O337" si="134">SUM(C338:C338)</f>
        <v>0</v>
      </c>
      <c r="D337" s="208">
        <f t="shared" si="134"/>
        <v>0</v>
      </c>
      <c r="E337" s="133">
        <f t="shared" si="134"/>
        <v>0</v>
      </c>
      <c r="F337" s="177">
        <f t="shared" si="134"/>
        <v>0</v>
      </c>
      <c r="G337" s="134">
        <f t="shared" si="134"/>
        <v>0</v>
      </c>
      <c r="H337" s="134">
        <f t="shared" si="134"/>
        <v>0</v>
      </c>
      <c r="I337" s="134">
        <f t="shared" si="134"/>
        <v>0</v>
      </c>
      <c r="J337" s="134">
        <f t="shared" si="134"/>
        <v>0</v>
      </c>
      <c r="K337" s="134">
        <f t="shared" si="134"/>
        <v>0</v>
      </c>
      <c r="L337" s="134">
        <f t="shared" si="134"/>
        <v>0</v>
      </c>
      <c r="M337" s="177">
        <f t="shared" si="134"/>
        <v>0</v>
      </c>
      <c r="N337" s="208">
        <f t="shared" si="134"/>
        <v>0</v>
      </c>
      <c r="O337" s="137">
        <f t="shared" si="134"/>
        <v>0</v>
      </c>
      <c r="P337" s="7"/>
    </row>
    <row r="338" spans="1:16" ht="14.25" customHeight="1">
      <c r="A338" s="547">
        <v>3111</v>
      </c>
      <c r="B338" s="548" t="s">
        <v>55</v>
      </c>
      <c r="C338" s="267">
        <f>SUM(D338:M338)</f>
        <v>0</v>
      </c>
      <c r="D338" s="362"/>
      <c r="E338" s="248"/>
      <c r="F338" s="249"/>
      <c r="G338" s="250"/>
      <c r="H338" s="250"/>
      <c r="I338" s="250"/>
      <c r="J338" s="250"/>
      <c r="K338" s="250"/>
      <c r="L338" s="250"/>
      <c r="M338" s="249"/>
      <c r="N338" s="251"/>
      <c r="O338" s="252"/>
      <c r="P338" s="7"/>
    </row>
    <row r="339" spans="1:16" ht="14.25" customHeight="1">
      <c r="A339" s="549">
        <v>312</v>
      </c>
      <c r="B339" s="352" t="s">
        <v>6</v>
      </c>
      <c r="C339" s="208">
        <f>C340</f>
        <v>0</v>
      </c>
      <c r="D339" s="208">
        <f t="shared" ref="D339:O339" si="135">D340</f>
        <v>0</v>
      </c>
      <c r="E339" s="133">
        <f t="shared" si="135"/>
        <v>0</v>
      </c>
      <c r="F339" s="177">
        <f t="shared" si="135"/>
        <v>0</v>
      </c>
      <c r="G339" s="134">
        <f t="shared" si="135"/>
        <v>0</v>
      </c>
      <c r="H339" s="134">
        <f t="shared" si="135"/>
        <v>0</v>
      </c>
      <c r="I339" s="134">
        <f t="shared" si="135"/>
        <v>0</v>
      </c>
      <c r="J339" s="134">
        <f t="shared" si="135"/>
        <v>0</v>
      </c>
      <c r="K339" s="134">
        <f t="shared" si="135"/>
        <v>0</v>
      </c>
      <c r="L339" s="134">
        <f t="shared" si="135"/>
        <v>0</v>
      </c>
      <c r="M339" s="177">
        <f t="shared" si="135"/>
        <v>0</v>
      </c>
      <c r="N339" s="208">
        <f t="shared" si="135"/>
        <v>0</v>
      </c>
      <c r="O339" s="137">
        <f t="shared" si="135"/>
        <v>0</v>
      </c>
      <c r="P339" s="7"/>
    </row>
    <row r="340" spans="1:16" ht="14.25" customHeight="1">
      <c r="A340" s="550">
        <v>3121</v>
      </c>
      <c r="B340" s="551" t="s">
        <v>6</v>
      </c>
      <c r="C340" s="267">
        <f>SUM(D340:M340)</f>
        <v>0</v>
      </c>
      <c r="D340" s="362"/>
      <c r="E340" s="248"/>
      <c r="F340" s="249"/>
      <c r="G340" s="250"/>
      <c r="H340" s="250"/>
      <c r="I340" s="250"/>
      <c r="J340" s="250"/>
      <c r="K340" s="250"/>
      <c r="L340" s="250"/>
      <c r="M340" s="249"/>
      <c r="N340" s="251"/>
      <c r="O340" s="252"/>
      <c r="P340" s="7"/>
    </row>
    <row r="341" spans="1:16" ht="14.25" customHeight="1">
      <c r="A341" s="549">
        <v>313</v>
      </c>
      <c r="B341" s="352" t="s">
        <v>19</v>
      </c>
      <c r="C341" s="208">
        <f t="shared" ref="C341:O341" si="136">SUM(C342:C343)</f>
        <v>0</v>
      </c>
      <c r="D341" s="208">
        <f t="shared" si="136"/>
        <v>0</v>
      </c>
      <c r="E341" s="133">
        <f t="shared" si="136"/>
        <v>0</v>
      </c>
      <c r="F341" s="177">
        <f t="shared" si="136"/>
        <v>0</v>
      </c>
      <c r="G341" s="134">
        <f t="shared" si="136"/>
        <v>0</v>
      </c>
      <c r="H341" s="134">
        <f t="shared" si="136"/>
        <v>0</v>
      </c>
      <c r="I341" s="134">
        <f t="shared" si="136"/>
        <v>0</v>
      </c>
      <c r="J341" s="134">
        <f t="shared" si="136"/>
        <v>0</v>
      </c>
      <c r="K341" s="134">
        <f t="shared" si="136"/>
        <v>0</v>
      </c>
      <c r="L341" s="134">
        <f t="shared" si="136"/>
        <v>0</v>
      </c>
      <c r="M341" s="177">
        <f t="shared" si="136"/>
        <v>0</v>
      </c>
      <c r="N341" s="208">
        <f t="shared" si="136"/>
        <v>0</v>
      </c>
      <c r="O341" s="137">
        <f t="shared" si="136"/>
        <v>0</v>
      </c>
      <c r="P341" s="7"/>
    </row>
    <row r="342" spans="1:16" ht="14.25" customHeight="1" thickBot="1">
      <c r="A342" s="553">
        <v>3132</v>
      </c>
      <c r="B342" s="554" t="s">
        <v>58</v>
      </c>
      <c r="C342" s="269">
        <f>SUM(D342:M342)</f>
        <v>0</v>
      </c>
      <c r="D342" s="358"/>
      <c r="E342" s="194"/>
      <c r="F342" s="306"/>
      <c r="G342" s="196"/>
      <c r="H342" s="196"/>
      <c r="I342" s="196"/>
      <c r="J342" s="196"/>
      <c r="K342" s="196"/>
      <c r="L342" s="196"/>
      <c r="M342" s="306"/>
      <c r="N342" s="197"/>
      <c r="O342" s="198"/>
      <c r="P342" s="7"/>
    </row>
    <row r="343" spans="1:16" ht="14.25" customHeight="1" thickBot="1">
      <c r="A343" s="560">
        <v>3133</v>
      </c>
      <c r="B343" s="561" t="s">
        <v>59</v>
      </c>
      <c r="C343" s="107">
        <f>SUM(D343:M343)</f>
        <v>0</v>
      </c>
      <c r="D343" s="375"/>
      <c r="E343" s="182"/>
      <c r="F343" s="183"/>
      <c r="G343" s="184"/>
      <c r="H343" s="184"/>
      <c r="I343" s="184"/>
      <c r="J343" s="184"/>
      <c r="K343" s="184"/>
      <c r="L343" s="184"/>
      <c r="M343" s="183"/>
      <c r="N343" s="185"/>
      <c r="O343" s="186"/>
      <c r="P343" s="7"/>
    </row>
    <row r="344" spans="1:16" ht="15.75" customHeight="1" thickBot="1">
      <c r="A344" s="543">
        <v>32</v>
      </c>
      <c r="B344" s="613" t="s">
        <v>8</v>
      </c>
      <c r="C344" s="218">
        <f>C345+C348+C350+C352</f>
        <v>0</v>
      </c>
      <c r="D344" s="218">
        <f t="shared" ref="D344:O344" si="137">D345+D348+D350+D352</f>
        <v>0</v>
      </c>
      <c r="E344" s="147">
        <f t="shared" si="137"/>
        <v>0</v>
      </c>
      <c r="F344" s="146">
        <f t="shared" si="137"/>
        <v>0</v>
      </c>
      <c r="G344" s="148">
        <f t="shared" si="137"/>
        <v>0</v>
      </c>
      <c r="H344" s="148">
        <f t="shared" si="137"/>
        <v>0</v>
      </c>
      <c r="I344" s="148">
        <f t="shared" si="137"/>
        <v>0</v>
      </c>
      <c r="J344" s="148">
        <f t="shared" si="137"/>
        <v>0</v>
      </c>
      <c r="K344" s="148">
        <f t="shared" si="137"/>
        <v>0</v>
      </c>
      <c r="L344" s="148">
        <f t="shared" si="137"/>
        <v>0</v>
      </c>
      <c r="M344" s="146">
        <f t="shared" si="137"/>
        <v>0</v>
      </c>
      <c r="N344" s="218">
        <f t="shared" si="137"/>
        <v>0</v>
      </c>
      <c r="O344" s="111">
        <f t="shared" si="137"/>
        <v>0</v>
      </c>
      <c r="P344" s="7"/>
    </row>
    <row r="345" spans="1:16" s="2" customFormat="1" ht="14.25" customHeight="1">
      <c r="A345" s="545">
        <v>321</v>
      </c>
      <c r="B345" s="546" t="s">
        <v>20</v>
      </c>
      <c r="C345" s="273">
        <f t="shared" ref="C345:O345" si="138">SUM(C346:C347)</f>
        <v>0</v>
      </c>
      <c r="D345" s="273">
        <f t="shared" si="138"/>
        <v>0</v>
      </c>
      <c r="E345" s="166">
        <f t="shared" si="138"/>
        <v>0</v>
      </c>
      <c r="F345" s="165">
        <f t="shared" si="138"/>
        <v>0</v>
      </c>
      <c r="G345" s="167">
        <f t="shared" si="138"/>
        <v>0</v>
      </c>
      <c r="H345" s="167">
        <f t="shared" si="138"/>
        <v>0</v>
      </c>
      <c r="I345" s="167">
        <f t="shared" si="138"/>
        <v>0</v>
      </c>
      <c r="J345" s="167">
        <f t="shared" si="138"/>
        <v>0</v>
      </c>
      <c r="K345" s="167">
        <f t="shared" si="138"/>
        <v>0</v>
      </c>
      <c r="L345" s="167">
        <f t="shared" si="138"/>
        <v>0</v>
      </c>
      <c r="M345" s="165">
        <f t="shared" si="138"/>
        <v>0</v>
      </c>
      <c r="N345" s="273">
        <f t="shared" si="138"/>
        <v>0</v>
      </c>
      <c r="O345" s="168">
        <f t="shared" si="138"/>
        <v>0</v>
      </c>
      <c r="P345" s="523"/>
    </row>
    <row r="346" spans="1:16" ht="14.25" customHeight="1">
      <c r="A346" s="552">
        <v>3211</v>
      </c>
      <c r="B346" s="551" t="s">
        <v>91</v>
      </c>
      <c r="C346" s="206">
        <f>SUM(D346:M346)</f>
        <v>0</v>
      </c>
      <c r="D346" s="356"/>
      <c r="E346" s="122"/>
      <c r="F346" s="121"/>
      <c r="G346" s="123"/>
      <c r="H346" s="123"/>
      <c r="I346" s="123"/>
      <c r="J346" s="123"/>
      <c r="K346" s="123"/>
      <c r="L346" s="123"/>
      <c r="M346" s="121"/>
      <c r="N346" s="155"/>
      <c r="O346" s="156"/>
      <c r="P346" s="7"/>
    </row>
    <row r="347" spans="1:16" ht="14.25" customHeight="1">
      <c r="A347" s="566">
        <v>3212</v>
      </c>
      <c r="B347" s="622" t="s">
        <v>60</v>
      </c>
      <c r="C347" s="267">
        <f>SUM(D347:M347)</f>
        <v>0</v>
      </c>
      <c r="D347" s="725"/>
      <c r="E347" s="726"/>
      <c r="F347" s="727"/>
      <c r="G347" s="728"/>
      <c r="H347" s="728"/>
      <c r="I347" s="728"/>
      <c r="J347" s="728"/>
      <c r="K347" s="728"/>
      <c r="L347" s="728"/>
      <c r="M347" s="727"/>
      <c r="N347" s="729"/>
      <c r="O347" s="730"/>
      <c r="P347" s="7"/>
    </row>
    <row r="348" spans="1:16" s="2" customFormat="1" ht="14.25" customHeight="1">
      <c r="A348" s="549">
        <v>322</v>
      </c>
      <c r="B348" s="352" t="s">
        <v>24</v>
      </c>
      <c r="C348" s="275">
        <f t="shared" ref="C348:O350" si="139">SUM(C349:C349)</f>
        <v>0</v>
      </c>
      <c r="D348" s="275">
        <f t="shared" si="139"/>
        <v>0</v>
      </c>
      <c r="E348" s="360">
        <f t="shared" si="139"/>
        <v>0</v>
      </c>
      <c r="F348" s="359">
        <f t="shared" si="139"/>
        <v>0</v>
      </c>
      <c r="G348" s="361">
        <f t="shared" si="139"/>
        <v>0</v>
      </c>
      <c r="H348" s="361">
        <f t="shared" si="139"/>
        <v>0</v>
      </c>
      <c r="I348" s="361">
        <f t="shared" si="139"/>
        <v>0</v>
      </c>
      <c r="J348" s="361">
        <f t="shared" si="139"/>
        <v>0</v>
      </c>
      <c r="K348" s="361">
        <f t="shared" si="139"/>
        <v>0</v>
      </c>
      <c r="L348" s="361">
        <f t="shared" si="139"/>
        <v>0</v>
      </c>
      <c r="M348" s="359">
        <f t="shared" si="139"/>
        <v>0</v>
      </c>
      <c r="N348" s="275">
        <f t="shared" si="139"/>
        <v>0</v>
      </c>
      <c r="O348" s="412">
        <f t="shared" si="139"/>
        <v>0</v>
      </c>
      <c r="P348" s="523"/>
    </row>
    <row r="349" spans="1:16" ht="14.25" customHeight="1">
      <c r="A349" s="547">
        <v>3221</v>
      </c>
      <c r="B349" s="564" t="s">
        <v>63</v>
      </c>
      <c r="C349" s="206">
        <f>SUM(D349:M349)</f>
        <v>0</v>
      </c>
      <c r="D349" s="357"/>
      <c r="E349" s="125"/>
      <c r="F349" s="124"/>
      <c r="G349" s="126"/>
      <c r="H349" s="126"/>
      <c r="I349" s="126"/>
      <c r="J349" s="126"/>
      <c r="K349" s="126"/>
      <c r="L349" s="126"/>
      <c r="M349" s="124"/>
      <c r="N349" s="174"/>
      <c r="O349" s="175"/>
      <c r="P349" s="7"/>
    </row>
    <row r="350" spans="1:16" ht="14.25" customHeight="1">
      <c r="A350" s="555">
        <v>323</v>
      </c>
      <c r="B350" s="556" t="s">
        <v>21</v>
      </c>
      <c r="C350" s="275">
        <f t="shared" si="139"/>
        <v>0</v>
      </c>
      <c r="D350" s="731">
        <f t="shared" si="139"/>
        <v>0</v>
      </c>
      <c r="E350" s="360">
        <f t="shared" si="139"/>
        <v>0</v>
      </c>
      <c r="F350" s="359">
        <f t="shared" si="139"/>
        <v>0</v>
      </c>
      <c r="G350" s="361">
        <f t="shared" si="139"/>
        <v>0</v>
      </c>
      <c r="H350" s="361">
        <f t="shared" si="139"/>
        <v>0</v>
      </c>
      <c r="I350" s="361">
        <f t="shared" si="139"/>
        <v>0</v>
      </c>
      <c r="J350" s="361">
        <f t="shared" si="139"/>
        <v>0</v>
      </c>
      <c r="K350" s="361">
        <f t="shared" si="139"/>
        <v>0</v>
      </c>
      <c r="L350" s="361">
        <f t="shared" si="139"/>
        <v>0</v>
      </c>
      <c r="M350" s="359">
        <f t="shared" si="139"/>
        <v>0</v>
      </c>
      <c r="N350" s="275">
        <f t="shared" si="139"/>
        <v>0</v>
      </c>
      <c r="O350" s="412">
        <f t="shared" si="139"/>
        <v>0</v>
      </c>
      <c r="P350" s="7"/>
    </row>
    <row r="351" spans="1:16" ht="14.25" customHeight="1">
      <c r="A351" s="547">
        <v>3236</v>
      </c>
      <c r="B351" s="564" t="s">
        <v>74</v>
      </c>
      <c r="C351" s="206">
        <f>SUM(D351:M351)</f>
        <v>0</v>
      </c>
      <c r="D351" s="357"/>
      <c r="E351" s="125"/>
      <c r="F351" s="124"/>
      <c r="G351" s="126"/>
      <c r="H351" s="126"/>
      <c r="I351" s="126"/>
      <c r="J351" s="126"/>
      <c r="K351" s="126"/>
      <c r="L351" s="126"/>
      <c r="M351" s="124"/>
      <c r="N351" s="724"/>
      <c r="O351" s="175"/>
      <c r="P351" s="7"/>
    </row>
    <row r="352" spans="1:16" s="2" customFormat="1" ht="14.25" customHeight="1">
      <c r="A352" s="549">
        <v>329</v>
      </c>
      <c r="B352" s="352" t="s">
        <v>9</v>
      </c>
      <c r="C352" s="275">
        <f t="shared" ref="C352:O352" si="140">SUM(C353:C353)</f>
        <v>0</v>
      </c>
      <c r="D352" s="275">
        <f t="shared" si="140"/>
        <v>0</v>
      </c>
      <c r="E352" s="360">
        <f t="shared" si="140"/>
        <v>0</v>
      </c>
      <c r="F352" s="359">
        <f t="shared" si="140"/>
        <v>0</v>
      </c>
      <c r="G352" s="361">
        <f t="shared" si="140"/>
        <v>0</v>
      </c>
      <c r="H352" s="361">
        <f t="shared" si="140"/>
        <v>0</v>
      </c>
      <c r="I352" s="361">
        <f t="shared" si="140"/>
        <v>0</v>
      </c>
      <c r="J352" s="361">
        <f t="shared" si="140"/>
        <v>0</v>
      </c>
      <c r="K352" s="361">
        <f t="shared" si="140"/>
        <v>0</v>
      </c>
      <c r="L352" s="361">
        <f t="shared" si="140"/>
        <v>0</v>
      </c>
      <c r="M352" s="359">
        <f t="shared" si="140"/>
        <v>0</v>
      </c>
      <c r="N352" s="275">
        <f t="shared" si="140"/>
        <v>0</v>
      </c>
      <c r="O352" s="412">
        <f t="shared" si="140"/>
        <v>0</v>
      </c>
      <c r="P352" s="523"/>
    </row>
    <row r="353" spans="1:16" ht="14.1" customHeight="1" thickBot="1">
      <c r="A353" s="560">
        <v>3295</v>
      </c>
      <c r="B353" s="568" t="s">
        <v>82</v>
      </c>
      <c r="C353" s="280">
        <f>SUM(D353:M353)</f>
        <v>0</v>
      </c>
      <c r="D353" s="375"/>
      <c r="E353" s="182"/>
      <c r="F353" s="183"/>
      <c r="G353" s="184"/>
      <c r="H353" s="184"/>
      <c r="I353" s="184"/>
      <c r="J353" s="184"/>
      <c r="K353" s="184"/>
      <c r="L353" s="184"/>
      <c r="M353" s="183"/>
      <c r="N353" s="185"/>
      <c r="O353" s="186"/>
      <c r="P353" s="7"/>
    </row>
    <row r="354" spans="1:16" ht="14.25" customHeight="1" thickBot="1">
      <c r="A354" s="540"/>
      <c r="B354" s="601" t="s">
        <v>54</v>
      </c>
      <c r="C354" s="457">
        <f>C327+C335</f>
        <v>0</v>
      </c>
      <c r="D354" s="457">
        <f t="shared" ref="D354:O354" si="141">D327+D335</f>
        <v>0</v>
      </c>
      <c r="E354" s="445">
        <f t="shared" si="141"/>
        <v>0</v>
      </c>
      <c r="F354" s="432">
        <f t="shared" si="141"/>
        <v>0</v>
      </c>
      <c r="G354" s="446">
        <f t="shared" si="141"/>
        <v>0</v>
      </c>
      <c r="H354" s="446">
        <f t="shared" si="141"/>
        <v>0</v>
      </c>
      <c r="I354" s="446">
        <f t="shared" si="141"/>
        <v>0</v>
      </c>
      <c r="J354" s="446">
        <f t="shared" si="141"/>
        <v>0</v>
      </c>
      <c r="K354" s="446">
        <f t="shared" si="141"/>
        <v>0</v>
      </c>
      <c r="L354" s="446">
        <f t="shared" si="141"/>
        <v>0</v>
      </c>
      <c r="M354" s="432">
        <f t="shared" si="141"/>
        <v>0</v>
      </c>
      <c r="N354" s="457">
        <f t="shared" si="141"/>
        <v>0</v>
      </c>
      <c r="O354" s="460">
        <f t="shared" si="141"/>
        <v>0</v>
      </c>
      <c r="P354" s="7"/>
    </row>
    <row r="355" spans="1:16" s="2" customFormat="1" ht="15" customHeight="1" thickBot="1">
      <c r="A355" s="619" t="s">
        <v>43</v>
      </c>
      <c r="B355" s="470"/>
      <c r="C355" s="471">
        <f>C160+C174+C193+C251+C263+C278+C295+C309+C323+C354</f>
        <v>729080</v>
      </c>
      <c r="D355" s="732">
        <f t="shared" ref="D355:O355" si="142">D160+D174+D193+D251+D263+D278+D295+D309+D323+D354</f>
        <v>357230</v>
      </c>
      <c r="E355" s="472">
        <f t="shared" si="142"/>
        <v>0</v>
      </c>
      <c r="F355" s="647">
        <f t="shared" si="142"/>
        <v>0</v>
      </c>
      <c r="G355" s="473">
        <f t="shared" si="142"/>
        <v>0</v>
      </c>
      <c r="H355" s="473">
        <f t="shared" si="142"/>
        <v>0</v>
      </c>
      <c r="I355" s="473">
        <f t="shared" si="142"/>
        <v>371850</v>
      </c>
      <c r="J355" s="473">
        <f t="shared" si="142"/>
        <v>0</v>
      </c>
      <c r="K355" s="473">
        <f t="shared" si="142"/>
        <v>0</v>
      </c>
      <c r="L355" s="473">
        <f t="shared" si="142"/>
        <v>0</v>
      </c>
      <c r="M355" s="720">
        <f t="shared" si="142"/>
        <v>0</v>
      </c>
      <c r="N355" s="475">
        <f t="shared" si="142"/>
        <v>729716</v>
      </c>
      <c r="O355" s="474">
        <f t="shared" si="142"/>
        <v>729716</v>
      </c>
      <c r="P355" s="523"/>
    </row>
    <row r="356" spans="1:16" ht="9.75" customHeight="1" thickBot="1">
      <c r="A356" s="21"/>
      <c r="B356" s="214"/>
      <c r="C356" s="30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35"/>
      <c r="P356" s="7"/>
    </row>
    <row r="357" spans="1:16" ht="17.25" customHeight="1" thickBot="1">
      <c r="A357" s="579" t="s">
        <v>112</v>
      </c>
      <c r="B357" s="515"/>
      <c r="C357" s="461"/>
      <c r="D357" s="468"/>
      <c r="E357" s="464"/>
      <c r="F357" s="464"/>
      <c r="G357" s="464"/>
      <c r="H357" s="464"/>
      <c r="I357" s="464"/>
      <c r="J357" s="464"/>
      <c r="K357" s="464"/>
      <c r="L357" s="464"/>
      <c r="M357" s="464"/>
      <c r="N357" s="464"/>
      <c r="O357" s="502"/>
      <c r="P357" s="7"/>
    </row>
    <row r="358" spans="1:16" ht="15.95" customHeight="1" thickBot="1">
      <c r="A358" s="540" t="s">
        <v>113</v>
      </c>
      <c r="B358" s="435" t="s">
        <v>114</v>
      </c>
      <c r="C358" s="432"/>
      <c r="D358" s="440"/>
      <c r="E358" s="435"/>
      <c r="F358" s="435"/>
      <c r="G358" s="435"/>
      <c r="H358" s="435"/>
      <c r="I358" s="435"/>
      <c r="J358" s="435"/>
      <c r="K358" s="435"/>
      <c r="L358" s="435"/>
      <c r="M358" s="435"/>
      <c r="N358" s="435"/>
      <c r="O358" s="441"/>
      <c r="P358" s="7"/>
    </row>
    <row r="359" spans="1:16" ht="13.5" customHeight="1" thickBot="1">
      <c r="A359" s="341" t="s">
        <v>95</v>
      </c>
      <c r="B359" s="430" t="s">
        <v>116</v>
      </c>
      <c r="C359" s="340"/>
      <c r="D359" s="430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1"/>
      <c r="P359" s="7"/>
    </row>
    <row r="360" spans="1:16" ht="15.95" customHeight="1" thickBot="1">
      <c r="A360" s="541">
        <v>3</v>
      </c>
      <c r="B360" s="603" t="s">
        <v>11</v>
      </c>
      <c r="C360" s="216">
        <f t="shared" ref="C360:M360" si="143">C361+C370+C393</f>
        <v>10820</v>
      </c>
      <c r="D360" s="216">
        <f t="shared" si="143"/>
        <v>0</v>
      </c>
      <c r="E360" s="163">
        <f t="shared" si="143"/>
        <v>0</v>
      </c>
      <c r="F360" s="160">
        <f t="shared" si="143"/>
        <v>0</v>
      </c>
      <c r="G360" s="161">
        <f t="shared" si="143"/>
        <v>0</v>
      </c>
      <c r="H360" s="161">
        <f t="shared" si="143"/>
        <v>10820</v>
      </c>
      <c r="I360" s="161">
        <f t="shared" si="143"/>
        <v>0</v>
      </c>
      <c r="J360" s="161">
        <f t="shared" si="143"/>
        <v>0</v>
      </c>
      <c r="K360" s="161">
        <f t="shared" si="143"/>
        <v>0</v>
      </c>
      <c r="L360" s="161">
        <f t="shared" si="143"/>
        <v>0</v>
      </c>
      <c r="M360" s="160">
        <f t="shared" si="143"/>
        <v>0</v>
      </c>
      <c r="N360" s="216">
        <v>10820</v>
      </c>
      <c r="O360" s="113">
        <v>10820</v>
      </c>
      <c r="P360" s="7"/>
    </row>
    <row r="361" spans="1:16" ht="15.95" customHeight="1" thickBot="1">
      <c r="A361" s="543">
        <v>31</v>
      </c>
      <c r="B361" s="617" t="s">
        <v>7</v>
      </c>
      <c r="C361" s="218">
        <f>C362+C365+C367</f>
        <v>0</v>
      </c>
      <c r="D361" s="218">
        <f t="shared" ref="D361:O361" si="144">D362+D365+D367</f>
        <v>0</v>
      </c>
      <c r="E361" s="147">
        <f t="shared" si="144"/>
        <v>0</v>
      </c>
      <c r="F361" s="146">
        <f t="shared" si="144"/>
        <v>0</v>
      </c>
      <c r="G361" s="148">
        <f t="shared" si="144"/>
        <v>0</v>
      </c>
      <c r="H361" s="148">
        <f t="shared" si="144"/>
        <v>0</v>
      </c>
      <c r="I361" s="148">
        <f t="shared" si="144"/>
        <v>0</v>
      </c>
      <c r="J361" s="148">
        <f t="shared" si="144"/>
        <v>0</v>
      </c>
      <c r="K361" s="148">
        <f t="shared" si="144"/>
        <v>0</v>
      </c>
      <c r="L361" s="148">
        <f t="shared" si="144"/>
        <v>0</v>
      </c>
      <c r="M361" s="146">
        <f t="shared" si="144"/>
        <v>0</v>
      </c>
      <c r="N361" s="218">
        <f t="shared" si="144"/>
        <v>0</v>
      </c>
      <c r="O361" s="111">
        <f t="shared" si="144"/>
        <v>0</v>
      </c>
      <c r="P361" s="7"/>
    </row>
    <row r="362" spans="1:16" s="2" customFormat="1" ht="14.25" customHeight="1">
      <c r="A362" s="545">
        <v>311</v>
      </c>
      <c r="B362" s="546" t="s">
        <v>18</v>
      </c>
      <c r="C362" s="274">
        <f>SUM(C363:C364)</f>
        <v>0</v>
      </c>
      <c r="D362" s="274">
        <f t="shared" ref="D362:O362" si="145">SUM(D363:D364)</f>
        <v>0</v>
      </c>
      <c r="E362" s="172">
        <f t="shared" si="145"/>
        <v>0</v>
      </c>
      <c r="F362" s="171">
        <f t="shared" si="145"/>
        <v>0</v>
      </c>
      <c r="G362" s="173">
        <f t="shared" si="145"/>
        <v>0</v>
      </c>
      <c r="H362" s="173">
        <f t="shared" si="145"/>
        <v>0</v>
      </c>
      <c r="I362" s="173">
        <f t="shared" si="145"/>
        <v>0</v>
      </c>
      <c r="J362" s="173">
        <f t="shared" si="145"/>
        <v>0</v>
      </c>
      <c r="K362" s="173">
        <f t="shared" si="145"/>
        <v>0</v>
      </c>
      <c r="L362" s="173">
        <f t="shared" si="145"/>
        <v>0</v>
      </c>
      <c r="M362" s="171">
        <f t="shared" si="145"/>
        <v>0</v>
      </c>
      <c r="N362" s="274">
        <f t="shared" si="145"/>
        <v>0</v>
      </c>
      <c r="O362" s="170">
        <f t="shared" si="145"/>
        <v>0</v>
      </c>
      <c r="P362" s="523"/>
    </row>
    <row r="363" spans="1:16" s="2" customFormat="1" ht="14.25" customHeight="1">
      <c r="A363" s="547">
        <v>3111</v>
      </c>
      <c r="B363" s="548" t="s">
        <v>55</v>
      </c>
      <c r="C363" s="267">
        <f>SUM(D363:M363)</f>
        <v>0</v>
      </c>
      <c r="D363" s="389"/>
      <c r="E363" s="260"/>
      <c r="F363" s="259"/>
      <c r="G363" s="261"/>
      <c r="H363" s="261"/>
      <c r="I363" s="261"/>
      <c r="J363" s="261"/>
      <c r="K363" s="261"/>
      <c r="L363" s="261"/>
      <c r="M363" s="259"/>
      <c r="N363" s="138"/>
      <c r="O363" s="139"/>
      <c r="P363" s="523"/>
    </row>
    <row r="364" spans="1:16" s="2" customFormat="1" ht="14.25" customHeight="1">
      <c r="A364" s="547">
        <v>3113</v>
      </c>
      <c r="B364" s="548" t="s">
        <v>56</v>
      </c>
      <c r="C364" s="267">
        <f>SUM(D364:M364)</f>
        <v>0</v>
      </c>
      <c r="D364" s="389"/>
      <c r="E364" s="260"/>
      <c r="F364" s="259"/>
      <c r="G364" s="261"/>
      <c r="H364" s="261"/>
      <c r="I364" s="261"/>
      <c r="J364" s="261"/>
      <c r="K364" s="261"/>
      <c r="L364" s="261"/>
      <c r="M364" s="259"/>
      <c r="N364" s="138"/>
      <c r="O364" s="139"/>
      <c r="P364" s="523"/>
    </row>
    <row r="365" spans="1:16" s="2" customFormat="1" ht="14.25" customHeight="1">
      <c r="A365" s="555">
        <v>312</v>
      </c>
      <c r="B365" s="556" t="s">
        <v>6</v>
      </c>
      <c r="C365" s="176">
        <f>SUM(C366)</f>
        <v>0</v>
      </c>
      <c r="D365" s="274">
        <f t="shared" ref="D365:O365" si="146">SUM(D366)</f>
        <v>0</v>
      </c>
      <c r="E365" s="360">
        <f t="shared" si="146"/>
        <v>0</v>
      </c>
      <c r="F365" s="171">
        <f t="shared" si="146"/>
        <v>0</v>
      </c>
      <c r="G365" s="361">
        <f t="shared" si="146"/>
        <v>0</v>
      </c>
      <c r="H365" s="361">
        <f t="shared" si="146"/>
        <v>0</v>
      </c>
      <c r="I365" s="361">
        <f t="shared" si="146"/>
        <v>0</v>
      </c>
      <c r="J365" s="361">
        <f t="shared" si="146"/>
        <v>0</v>
      </c>
      <c r="K365" s="361">
        <f t="shared" si="146"/>
        <v>0</v>
      </c>
      <c r="L365" s="361">
        <f t="shared" si="146"/>
        <v>0</v>
      </c>
      <c r="M365" s="171">
        <f t="shared" si="146"/>
        <v>0</v>
      </c>
      <c r="N365" s="274">
        <f t="shared" si="146"/>
        <v>0</v>
      </c>
      <c r="O365" s="412">
        <f t="shared" si="146"/>
        <v>0</v>
      </c>
      <c r="P365" s="523"/>
    </row>
    <row r="366" spans="1:16" s="2" customFormat="1" ht="14.25" customHeight="1">
      <c r="A366" s="547">
        <v>3121</v>
      </c>
      <c r="B366" s="548" t="s">
        <v>6</v>
      </c>
      <c r="C366" s="267">
        <f>SUM(D366:M366)</f>
        <v>0</v>
      </c>
      <c r="D366" s="389"/>
      <c r="E366" s="260"/>
      <c r="F366" s="259"/>
      <c r="G366" s="261"/>
      <c r="H366" s="261"/>
      <c r="I366" s="261"/>
      <c r="J366" s="261"/>
      <c r="K366" s="261"/>
      <c r="L366" s="261"/>
      <c r="M366" s="259"/>
      <c r="N366" s="138"/>
      <c r="O366" s="139"/>
      <c r="P366" s="523"/>
    </row>
    <row r="367" spans="1:16" s="2" customFormat="1" ht="14.25" customHeight="1">
      <c r="A367" s="549">
        <v>313</v>
      </c>
      <c r="B367" s="352" t="s">
        <v>19</v>
      </c>
      <c r="C367" s="176">
        <f t="shared" ref="C367:O367" si="147">SUM(C368:C369)</f>
        <v>0</v>
      </c>
      <c r="D367" s="275">
        <f t="shared" si="147"/>
        <v>0</v>
      </c>
      <c r="E367" s="360">
        <f t="shared" si="147"/>
        <v>0</v>
      </c>
      <c r="F367" s="359">
        <f t="shared" si="147"/>
        <v>0</v>
      </c>
      <c r="G367" s="361">
        <f t="shared" si="147"/>
        <v>0</v>
      </c>
      <c r="H367" s="361">
        <f t="shared" si="147"/>
        <v>0</v>
      </c>
      <c r="I367" s="361">
        <f t="shared" si="147"/>
        <v>0</v>
      </c>
      <c r="J367" s="361">
        <f t="shared" si="147"/>
        <v>0</v>
      </c>
      <c r="K367" s="361">
        <f t="shared" si="147"/>
        <v>0</v>
      </c>
      <c r="L367" s="361">
        <f t="shared" si="147"/>
        <v>0</v>
      </c>
      <c r="M367" s="391">
        <f t="shared" si="147"/>
        <v>0</v>
      </c>
      <c r="N367" s="176">
        <f t="shared" si="147"/>
        <v>0</v>
      </c>
      <c r="O367" s="412">
        <f t="shared" si="147"/>
        <v>0</v>
      </c>
      <c r="P367" s="523"/>
    </row>
    <row r="368" spans="1:16" s="2" customFormat="1" ht="14.25" customHeight="1">
      <c r="A368" s="552">
        <v>3132</v>
      </c>
      <c r="B368" s="551" t="s">
        <v>58</v>
      </c>
      <c r="C368" s="267">
        <f>SUM(D368:M368)</f>
        <v>0</v>
      </c>
      <c r="D368" s="389"/>
      <c r="E368" s="260"/>
      <c r="F368" s="259"/>
      <c r="G368" s="261"/>
      <c r="H368" s="261"/>
      <c r="I368" s="261"/>
      <c r="J368" s="261"/>
      <c r="K368" s="261"/>
      <c r="L368" s="261"/>
      <c r="M368" s="259"/>
      <c r="N368" s="138"/>
      <c r="O368" s="139"/>
      <c r="P368" s="523"/>
    </row>
    <row r="369" spans="1:16" s="2" customFormat="1" ht="14.25" customHeight="1" thickBot="1">
      <c r="A369" s="581">
        <v>3133</v>
      </c>
      <c r="B369" s="576" t="s">
        <v>59</v>
      </c>
      <c r="C369" s="267">
        <f>SUM(D369:M369)</f>
        <v>0</v>
      </c>
      <c r="D369" s="390"/>
      <c r="E369" s="303"/>
      <c r="F369" s="258"/>
      <c r="G369" s="308"/>
      <c r="H369" s="308"/>
      <c r="I369" s="308"/>
      <c r="J369" s="308"/>
      <c r="K369" s="308"/>
      <c r="L369" s="308"/>
      <c r="M369" s="258"/>
      <c r="N369" s="144"/>
      <c r="O369" s="145"/>
      <c r="P369" s="523"/>
    </row>
    <row r="370" spans="1:16" s="2" customFormat="1" ht="14.25" customHeight="1" thickBot="1">
      <c r="A370" s="543">
        <v>32</v>
      </c>
      <c r="B370" s="613" t="s">
        <v>8</v>
      </c>
      <c r="C370" s="349">
        <f t="shared" ref="C370:M370" si="148">C371+C375+C382+C388+C390</f>
        <v>10820</v>
      </c>
      <c r="D370" s="330">
        <f t="shared" si="148"/>
        <v>0</v>
      </c>
      <c r="E370" s="394">
        <f t="shared" si="148"/>
        <v>0</v>
      </c>
      <c r="F370" s="393">
        <f t="shared" si="148"/>
        <v>0</v>
      </c>
      <c r="G370" s="395">
        <f t="shared" si="148"/>
        <v>0</v>
      </c>
      <c r="H370" s="395">
        <f t="shared" si="148"/>
        <v>10820</v>
      </c>
      <c r="I370" s="395">
        <f t="shared" si="148"/>
        <v>0</v>
      </c>
      <c r="J370" s="395">
        <f t="shared" si="148"/>
        <v>0</v>
      </c>
      <c r="K370" s="395">
        <f t="shared" si="148"/>
        <v>0</v>
      </c>
      <c r="L370" s="395">
        <f t="shared" si="148"/>
        <v>0</v>
      </c>
      <c r="M370" s="392">
        <f t="shared" si="148"/>
        <v>0</v>
      </c>
      <c r="N370" s="349">
        <v>10820</v>
      </c>
      <c r="O370" s="423">
        <v>10820</v>
      </c>
      <c r="P370" s="523"/>
    </row>
    <row r="371" spans="1:16" s="2" customFormat="1" ht="14.25" customHeight="1">
      <c r="A371" s="545">
        <v>321</v>
      </c>
      <c r="B371" s="546" t="s">
        <v>20</v>
      </c>
      <c r="C371" s="274">
        <f t="shared" ref="C371:O371" si="149">SUM(C372:C374)</f>
        <v>0</v>
      </c>
      <c r="D371" s="274">
        <f t="shared" si="149"/>
        <v>0</v>
      </c>
      <c r="E371" s="172">
        <f t="shared" si="149"/>
        <v>0</v>
      </c>
      <c r="F371" s="171">
        <f t="shared" si="149"/>
        <v>0</v>
      </c>
      <c r="G371" s="173">
        <f t="shared" si="149"/>
        <v>0</v>
      </c>
      <c r="H371" s="173">
        <f t="shared" si="149"/>
        <v>0</v>
      </c>
      <c r="I371" s="173">
        <f t="shared" si="149"/>
        <v>0</v>
      </c>
      <c r="J371" s="173">
        <f t="shared" si="149"/>
        <v>0</v>
      </c>
      <c r="K371" s="173">
        <f t="shared" si="149"/>
        <v>0</v>
      </c>
      <c r="L371" s="173">
        <f t="shared" si="149"/>
        <v>0</v>
      </c>
      <c r="M371" s="649">
        <f t="shared" si="149"/>
        <v>0</v>
      </c>
      <c r="N371" s="164">
        <f t="shared" si="149"/>
        <v>0</v>
      </c>
      <c r="O371" s="168">
        <f t="shared" si="149"/>
        <v>0</v>
      </c>
      <c r="P371" s="523"/>
    </row>
    <row r="372" spans="1:16" s="2" customFormat="1" ht="14.25" customHeight="1" thickBot="1">
      <c r="A372" s="699">
        <v>3211</v>
      </c>
      <c r="B372" s="554" t="s">
        <v>91</v>
      </c>
      <c r="C372" s="269">
        <f>SUM(D372:M372)</f>
        <v>0</v>
      </c>
      <c r="D372" s="278"/>
      <c r="E372" s="700"/>
      <c r="F372" s="701"/>
      <c r="G372" s="702"/>
      <c r="H372" s="702"/>
      <c r="I372" s="702"/>
      <c r="J372" s="702"/>
      <c r="K372" s="702"/>
      <c r="L372" s="702"/>
      <c r="M372" s="701"/>
      <c r="N372" s="278"/>
      <c r="O372" s="703"/>
      <c r="P372" s="523"/>
    </row>
    <row r="373" spans="1:16" s="2" customFormat="1" ht="14.25" customHeight="1">
      <c r="A373" s="683">
        <v>3213</v>
      </c>
      <c r="B373" s="564" t="s">
        <v>61</v>
      </c>
      <c r="C373" s="348">
        <f>SUM(D373:M373)</f>
        <v>0</v>
      </c>
      <c r="D373" s="389"/>
      <c r="E373" s="260"/>
      <c r="F373" s="259"/>
      <c r="G373" s="261"/>
      <c r="H373" s="261"/>
      <c r="I373" s="261"/>
      <c r="J373" s="261"/>
      <c r="K373" s="261"/>
      <c r="L373" s="261"/>
      <c r="M373" s="259"/>
      <c r="N373" s="138"/>
      <c r="O373" s="139"/>
      <c r="P373" s="523"/>
    </row>
    <row r="374" spans="1:16" s="2" customFormat="1" ht="14.25" customHeight="1">
      <c r="A374" s="552">
        <v>3214</v>
      </c>
      <c r="B374" s="551" t="s">
        <v>62</v>
      </c>
      <c r="C374" s="267">
        <f>SUM(D374:M374)</f>
        <v>0</v>
      </c>
      <c r="D374" s="389"/>
      <c r="E374" s="260"/>
      <c r="F374" s="259"/>
      <c r="G374" s="261"/>
      <c r="H374" s="261"/>
      <c r="I374" s="261"/>
      <c r="J374" s="261"/>
      <c r="K374" s="261"/>
      <c r="L374" s="261"/>
      <c r="M374" s="259"/>
      <c r="N374" s="138"/>
      <c r="O374" s="139"/>
      <c r="P374" s="523"/>
    </row>
    <row r="375" spans="1:16" s="2" customFormat="1" ht="14.25" customHeight="1">
      <c r="A375" s="555">
        <v>322</v>
      </c>
      <c r="B375" s="556" t="s">
        <v>24</v>
      </c>
      <c r="C375" s="176">
        <f>SUM(C376:C381)</f>
        <v>10000</v>
      </c>
      <c r="D375" s="275">
        <f t="shared" ref="D375:O375" si="150">SUM(D376:D381)</f>
        <v>0</v>
      </c>
      <c r="E375" s="360">
        <f t="shared" si="150"/>
        <v>0</v>
      </c>
      <c r="F375" s="359">
        <f t="shared" si="150"/>
        <v>0</v>
      </c>
      <c r="G375" s="361">
        <f t="shared" si="150"/>
        <v>0</v>
      </c>
      <c r="H375" s="361">
        <f t="shared" si="150"/>
        <v>10000</v>
      </c>
      <c r="I375" s="361">
        <f t="shared" si="150"/>
        <v>0</v>
      </c>
      <c r="J375" s="361">
        <f t="shared" si="150"/>
        <v>0</v>
      </c>
      <c r="K375" s="361">
        <f t="shared" si="150"/>
        <v>0</v>
      </c>
      <c r="L375" s="361">
        <f t="shared" si="150"/>
        <v>0</v>
      </c>
      <c r="M375" s="391">
        <f t="shared" si="150"/>
        <v>0</v>
      </c>
      <c r="N375" s="176">
        <f t="shared" si="150"/>
        <v>0</v>
      </c>
      <c r="O375" s="412">
        <f t="shared" si="150"/>
        <v>0</v>
      </c>
      <c r="P375" s="523"/>
    </row>
    <row r="376" spans="1:16" s="2" customFormat="1" ht="14.25" customHeight="1">
      <c r="A376" s="547">
        <v>3221</v>
      </c>
      <c r="B376" s="564" t="s">
        <v>63</v>
      </c>
      <c r="C376" s="267">
        <f t="shared" ref="C376:C381" si="151">SUM(D376:M376)</f>
        <v>1000</v>
      </c>
      <c r="D376" s="389"/>
      <c r="E376" s="260"/>
      <c r="F376" s="259"/>
      <c r="G376" s="261"/>
      <c r="H376" s="261">
        <v>1000</v>
      </c>
      <c r="I376" s="261"/>
      <c r="J376" s="261"/>
      <c r="K376" s="261"/>
      <c r="L376" s="261"/>
      <c r="M376" s="259"/>
      <c r="N376" s="138"/>
      <c r="O376" s="139"/>
      <c r="P376" s="523"/>
    </row>
    <row r="377" spans="1:16" s="2" customFormat="1" ht="14.25" customHeight="1">
      <c r="A377" s="547">
        <v>3222</v>
      </c>
      <c r="B377" s="564" t="s">
        <v>64</v>
      </c>
      <c r="C377" s="267">
        <f t="shared" si="151"/>
        <v>0</v>
      </c>
      <c r="D377" s="389"/>
      <c r="E377" s="260"/>
      <c r="F377" s="259"/>
      <c r="G377" s="261"/>
      <c r="H377" s="261"/>
      <c r="I377" s="261"/>
      <c r="J377" s="261"/>
      <c r="K377" s="261"/>
      <c r="L377" s="261"/>
      <c r="M377" s="259"/>
      <c r="N377" s="138"/>
      <c r="O377" s="139"/>
      <c r="P377" s="523"/>
    </row>
    <row r="378" spans="1:16" s="2" customFormat="1" ht="14.25" customHeight="1">
      <c r="A378" s="547">
        <v>3223</v>
      </c>
      <c r="B378" s="564" t="s">
        <v>65</v>
      </c>
      <c r="C378" s="267">
        <f t="shared" si="151"/>
        <v>0</v>
      </c>
      <c r="D378" s="389"/>
      <c r="E378" s="260"/>
      <c r="F378" s="259"/>
      <c r="G378" s="261"/>
      <c r="H378" s="261"/>
      <c r="I378" s="261"/>
      <c r="J378" s="261"/>
      <c r="K378" s="261"/>
      <c r="L378" s="261"/>
      <c r="M378" s="259"/>
      <c r="N378" s="138"/>
      <c r="O378" s="139"/>
      <c r="P378" s="523"/>
    </row>
    <row r="379" spans="1:16" s="2" customFormat="1" ht="14.25" customHeight="1">
      <c r="A379" s="547">
        <v>3224</v>
      </c>
      <c r="B379" s="564" t="s">
        <v>66</v>
      </c>
      <c r="C379" s="267">
        <f t="shared" si="151"/>
        <v>1000</v>
      </c>
      <c r="D379" s="389"/>
      <c r="E379" s="260"/>
      <c r="F379" s="259"/>
      <c r="G379" s="261"/>
      <c r="H379" s="261">
        <v>1000</v>
      </c>
      <c r="I379" s="261"/>
      <c r="J379" s="261"/>
      <c r="K379" s="261"/>
      <c r="L379" s="261"/>
      <c r="M379" s="259"/>
      <c r="N379" s="138"/>
      <c r="O379" s="139"/>
      <c r="P379" s="523"/>
    </row>
    <row r="380" spans="1:16" s="2" customFormat="1" ht="14.25" customHeight="1">
      <c r="A380" s="547">
        <v>3225</v>
      </c>
      <c r="B380" s="564" t="s">
        <v>67</v>
      </c>
      <c r="C380" s="267">
        <f t="shared" si="151"/>
        <v>8000</v>
      </c>
      <c r="D380" s="389"/>
      <c r="E380" s="260"/>
      <c r="F380" s="259"/>
      <c r="G380" s="261"/>
      <c r="H380" s="261">
        <v>8000</v>
      </c>
      <c r="I380" s="261"/>
      <c r="J380" s="261"/>
      <c r="K380" s="261"/>
      <c r="L380" s="261"/>
      <c r="M380" s="259"/>
      <c r="N380" s="138"/>
      <c r="O380" s="139"/>
      <c r="P380" s="523"/>
    </row>
    <row r="381" spans="1:16" s="2" customFormat="1" ht="14.25" customHeight="1">
      <c r="A381" s="547">
        <v>3227</v>
      </c>
      <c r="B381" s="564" t="s">
        <v>68</v>
      </c>
      <c r="C381" s="267">
        <f t="shared" si="151"/>
        <v>0</v>
      </c>
      <c r="D381" s="389"/>
      <c r="E381" s="260"/>
      <c r="F381" s="259"/>
      <c r="G381" s="261"/>
      <c r="H381" s="261"/>
      <c r="I381" s="261"/>
      <c r="J381" s="261"/>
      <c r="K381" s="261"/>
      <c r="L381" s="261"/>
      <c r="M381" s="259"/>
      <c r="N381" s="138"/>
      <c r="O381" s="139"/>
      <c r="P381" s="523"/>
    </row>
    <row r="382" spans="1:16" s="2" customFormat="1" ht="14.25" customHeight="1">
      <c r="A382" s="555">
        <v>323</v>
      </c>
      <c r="B382" s="556" t="s">
        <v>21</v>
      </c>
      <c r="C382" s="176">
        <f t="shared" ref="C382:O382" si="152">SUM(C383:C387)</f>
        <v>820</v>
      </c>
      <c r="D382" s="275">
        <f t="shared" si="152"/>
        <v>0</v>
      </c>
      <c r="E382" s="360">
        <f t="shared" si="152"/>
        <v>0</v>
      </c>
      <c r="F382" s="359">
        <f t="shared" si="152"/>
        <v>0</v>
      </c>
      <c r="G382" s="361">
        <f t="shared" si="152"/>
        <v>0</v>
      </c>
      <c r="H382" s="361">
        <f t="shared" si="152"/>
        <v>820</v>
      </c>
      <c r="I382" s="361">
        <f t="shared" si="152"/>
        <v>0</v>
      </c>
      <c r="J382" s="361">
        <f t="shared" si="152"/>
        <v>0</v>
      </c>
      <c r="K382" s="361">
        <f t="shared" si="152"/>
        <v>0</v>
      </c>
      <c r="L382" s="361">
        <f t="shared" si="152"/>
        <v>0</v>
      </c>
      <c r="M382" s="391">
        <f t="shared" si="152"/>
        <v>0</v>
      </c>
      <c r="N382" s="176">
        <f t="shared" si="152"/>
        <v>0</v>
      </c>
      <c r="O382" s="412">
        <f t="shared" si="152"/>
        <v>0</v>
      </c>
      <c r="P382" s="523"/>
    </row>
    <row r="383" spans="1:16" s="2" customFormat="1" ht="14.25" customHeight="1">
      <c r="A383" s="550">
        <v>3231</v>
      </c>
      <c r="B383" s="551" t="s">
        <v>69</v>
      </c>
      <c r="C383" s="267">
        <f>SUM(D383:M383)</f>
        <v>0</v>
      </c>
      <c r="D383" s="389"/>
      <c r="E383" s="260"/>
      <c r="F383" s="259"/>
      <c r="G383" s="261"/>
      <c r="H383" s="261"/>
      <c r="I383" s="261"/>
      <c r="J383" s="261"/>
      <c r="K383" s="261"/>
      <c r="L383" s="261"/>
      <c r="M383" s="259"/>
      <c r="N383" s="138"/>
      <c r="O383" s="139"/>
      <c r="P383" s="523"/>
    </row>
    <row r="384" spans="1:16" s="2" customFormat="1" ht="14.25" customHeight="1">
      <c r="A384" s="550">
        <v>3232</v>
      </c>
      <c r="B384" s="551" t="s">
        <v>70</v>
      </c>
      <c r="C384" s="267">
        <f>SUM(D384:M384)</f>
        <v>0</v>
      </c>
      <c r="D384" s="389"/>
      <c r="E384" s="260"/>
      <c r="F384" s="259"/>
      <c r="G384" s="261"/>
      <c r="H384" s="261"/>
      <c r="I384" s="261"/>
      <c r="J384" s="261"/>
      <c r="K384" s="261"/>
      <c r="L384" s="261"/>
      <c r="M384" s="259"/>
      <c r="N384" s="138"/>
      <c r="O384" s="139"/>
      <c r="P384" s="523"/>
    </row>
    <row r="385" spans="1:16" s="2" customFormat="1" ht="14.25" customHeight="1">
      <c r="A385" s="550">
        <v>3234</v>
      </c>
      <c r="B385" s="551" t="s">
        <v>72</v>
      </c>
      <c r="C385" s="267">
        <f>SUM(D385:M385)</f>
        <v>0</v>
      </c>
      <c r="D385" s="389"/>
      <c r="E385" s="260"/>
      <c r="F385" s="259"/>
      <c r="G385" s="261"/>
      <c r="H385" s="261"/>
      <c r="I385" s="261"/>
      <c r="J385" s="261"/>
      <c r="K385" s="261"/>
      <c r="L385" s="261"/>
      <c r="M385" s="259"/>
      <c r="N385" s="138"/>
      <c r="O385" s="139"/>
      <c r="P385" s="523"/>
    </row>
    <row r="386" spans="1:16" s="2" customFormat="1" ht="14.25" customHeight="1">
      <c r="A386" s="550">
        <v>3237</v>
      </c>
      <c r="B386" s="551" t="s">
        <v>75</v>
      </c>
      <c r="C386" s="267">
        <f>SUM(D386:M386)</f>
        <v>0</v>
      </c>
      <c r="D386" s="389"/>
      <c r="E386" s="260"/>
      <c r="F386" s="259"/>
      <c r="G386" s="261"/>
      <c r="H386" s="261"/>
      <c r="I386" s="261"/>
      <c r="J386" s="261"/>
      <c r="K386" s="261"/>
      <c r="L386" s="261"/>
      <c r="M386" s="259"/>
      <c r="N386" s="138"/>
      <c r="O386" s="139"/>
      <c r="P386" s="523"/>
    </row>
    <row r="387" spans="1:16" s="2" customFormat="1" ht="14.25" customHeight="1">
      <c r="A387" s="550">
        <v>3239</v>
      </c>
      <c r="B387" s="592" t="s">
        <v>77</v>
      </c>
      <c r="C387" s="267">
        <f>SUM(D387:M387)</f>
        <v>820</v>
      </c>
      <c r="D387" s="389"/>
      <c r="E387" s="260"/>
      <c r="F387" s="259"/>
      <c r="G387" s="261"/>
      <c r="H387" s="261">
        <v>820</v>
      </c>
      <c r="I387" s="261"/>
      <c r="J387" s="261"/>
      <c r="K387" s="261"/>
      <c r="L387" s="261"/>
      <c r="M387" s="259"/>
      <c r="N387" s="138"/>
      <c r="O387" s="139"/>
      <c r="P387" s="523"/>
    </row>
    <row r="388" spans="1:16" s="2" customFormat="1" ht="14.25" customHeight="1">
      <c r="A388" s="549">
        <v>324</v>
      </c>
      <c r="B388" s="565" t="s">
        <v>22</v>
      </c>
      <c r="C388" s="176">
        <f>C389</f>
        <v>0</v>
      </c>
      <c r="D388" s="275">
        <f t="shared" ref="D388:O388" si="153">D389</f>
        <v>0</v>
      </c>
      <c r="E388" s="360">
        <f t="shared" si="153"/>
        <v>0</v>
      </c>
      <c r="F388" s="359">
        <f t="shared" si="153"/>
        <v>0</v>
      </c>
      <c r="G388" s="361">
        <f t="shared" si="153"/>
        <v>0</v>
      </c>
      <c r="H388" s="361">
        <f t="shared" si="153"/>
        <v>0</v>
      </c>
      <c r="I388" s="361">
        <f t="shared" si="153"/>
        <v>0</v>
      </c>
      <c r="J388" s="361">
        <f t="shared" si="153"/>
        <v>0</v>
      </c>
      <c r="K388" s="361">
        <f t="shared" si="153"/>
        <v>0</v>
      </c>
      <c r="L388" s="361">
        <f t="shared" si="153"/>
        <v>0</v>
      </c>
      <c r="M388" s="391">
        <f t="shared" si="153"/>
        <v>0</v>
      </c>
      <c r="N388" s="176">
        <f t="shared" si="153"/>
        <v>0</v>
      </c>
      <c r="O388" s="412">
        <f t="shared" si="153"/>
        <v>0</v>
      </c>
      <c r="P388" s="523"/>
    </row>
    <row r="389" spans="1:16" s="2" customFormat="1" ht="14.25" customHeight="1">
      <c r="A389" s="569">
        <v>3241</v>
      </c>
      <c r="B389" s="557" t="s">
        <v>22</v>
      </c>
      <c r="C389" s="267">
        <f>SUM(D389:M389)</f>
        <v>0</v>
      </c>
      <c r="D389" s="389"/>
      <c r="E389" s="260"/>
      <c r="F389" s="259"/>
      <c r="G389" s="261"/>
      <c r="H389" s="261"/>
      <c r="I389" s="261"/>
      <c r="J389" s="261"/>
      <c r="K389" s="261"/>
      <c r="L389" s="261"/>
      <c r="M389" s="259"/>
      <c r="N389" s="138"/>
      <c r="O389" s="139"/>
      <c r="P389" s="523"/>
    </row>
    <row r="390" spans="1:16" s="2" customFormat="1" ht="14.25" customHeight="1">
      <c r="A390" s="591">
        <v>329</v>
      </c>
      <c r="B390" s="350" t="s">
        <v>9</v>
      </c>
      <c r="C390" s="176">
        <f t="shared" ref="C390:O390" si="154">SUM(C391:C392)</f>
        <v>0</v>
      </c>
      <c r="D390" s="275">
        <f t="shared" si="154"/>
        <v>0</v>
      </c>
      <c r="E390" s="360">
        <f t="shared" si="154"/>
        <v>0</v>
      </c>
      <c r="F390" s="359">
        <f t="shared" si="154"/>
        <v>0</v>
      </c>
      <c r="G390" s="361">
        <f t="shared" si="154"/>
        <v>0</v>
      </c>
      <c r="H390" s="361">
        <f t="shared" si="154"/>
        <v>0</v>
      </c>
      <c r="I390" s="361">
        <f t="shared" si="154"/>
        <v>0</v>
      </c>
      <c r="J390" s="361">
        <f t="shared" si="154"/>
        <v>0</v>
      </c>
      <c r="K390" s="361">
        <f t="shared" si="154"/>
        <v>0</v>
      </c>
      <c r="L390" s="361">
        <f t="shared" si="154"/>
        <v>0</v>
      </c>
      <c r="M390" s="391">
        <f t="shared" si="154"/>
        <v>0</v>
      </c>
      <c r="N390" s="176">
        <f t="shared" si="154"/>
        <v>0</v>
      </c>
      <c r="O390" s="412">
        <f t="shared" si="154"/>
        <v>0</v>
      </c>
      <c r="P390" s="523"/>
    </row>
    <row r="391" spans="1:16" s="2" customFormat="1" ht="14.25" customHeight="1">
      <c r="A391" s="552">
        <v>3294</v>
      </c>
      <c r="B391" s="592" t="s">
        <v>81</v>
      </c>
      <c r="C391" s="267">
        <f>SUM(D391:M391)</f>
        <v>0</v>
      </c>
      <c r="D391" s="389"/>
      <c r="E391" s="260"/>
      <c r="F391" s="259"/>
      <c r="G391" s="261"/>
      <c r="H391" s="261"/>
      <c r="I391" s="261"/>
      <c r="J391" s="261"/>
      <c r="K391" s="261"/>
      <c r="L391" s="261"/>
      <c r="M391" s="259"/>
      <c r="N391" s="138"/>
      <c r="O391" s="139"/>
      <c r="P391" s="523"/>
    </row>
    <row r="392" spans="1:16" s="2" customFormat="1" ht="14.25" customHeight="1" thickBot="1">
      <c r="A392" s="560">
        <v>3299</v>
      </c>
      <c r="B392" s="568" t="s">
        <v>9</v>
      </c>
      <c r="C392" s="267">
        <f>SUM(D392:M392)</f>
        <v>0</v>
      </c>
      <c r="D392" s="390"/>
      <c r="E392" s="303"/>
      <c r="F392" s="258"/>
      <c r="G392" s="308"/>
      <c r="H392" s="308"/>
      <c r="I392" s="308"/>
      <c r="J392" s="308"/>
      <c r="K392" s="308"/>
      <c r="L392" s="308"/>
      <c r="M392" s="258"/>
      <c r="N392" s="144"/>
      <c r="O392" s="145"/>
      <c r="P392" s="523"/>
    </row>
    <row r="393" spans="1:16" s="2" customFormat="1" ht="14.25" customHeight="1" thickBot="1">
      <c r="A393" s="543">
        <v>34</v>
      </c>
      <c r="B393" s="544" t="s">
        <v>10</v>
      </c>
      <c r="C393" s="330">
        <f>C394</f>
        <v>0</v>
      </c>
      <c r="D393" s="330">
        <f t="shared" ref="D393:O393" si="155">D394</f>
        <v>0</v>
      </c>
      <c r="E393" s="394">
        <f t="shared" si="155"/>
        <v>0</v>
      </c>
      <c r="F393" s="393">
        <f t="shared" si="155"/>
        <v>0</v>
      </c>
      <c r="G393" s="395">
        <f t="shared" si="155"/>
        <v>0</v>
      </c>
      <c r="H393" s="395">
        <f t="shared" si="155"/>
        <v>0</v>
      </c>
      <c r="I393" s="395">
        <f t="shared" si="155"/>
        <v>0</v>
      </c>
      <c r="J393" s="395">
        <f t="shared" si="155"/>
        <v>0</v>
      </c>
      <c r="K393" s="395">
        <f t="shared" si="155"/>
        <v>0</v>
      </c>
      <c r="L393" s="395">
        <f t="shared" si="155"/>
        <v>0</v>
      </c>
      <c r="M393" s="393">
        <f t="shared" si="155"/>
        <v>0</v>
      </c>
      <c r="N393" s="330">
        <f t="shared" si="155"/>
        <v>0</v>
      </c>
      <c r="O393" s="423">
        <f t="shared" si="155"/>
        <v>0</v>
      </c>
      <c r="P393" s="523"/>
    </row>
    <row r="394" spans="1:16" s="2" customFormat="1" ht="14.25" customHeight="1">
      <c r="A394" s="555">
        <v>343</v>
      </c>
      <c r="B394" s="556" t="s">
        <v>23</v>
      </c>
      <c r="C394" s="274">
        <f t="shared" ref="C394:O394" si="156">SUM(C395:C395)</f>
        <v>0</v>
      </c>
      <c r="D394" s="274">
        <f t="shared" si="156"/>
        <v>0</v>
      </c>
      <c r="E394" s="172">
        <f t="shared" si="156"/>
        <v>0</v>
      </c>
      <c r="F394" s="171">
        <f t="shared" si="156"/>
        <v>0</v>
      </c>
      <c r="G394" s="173">
        <f t="shared" si="156"/>
        <v>0</v>
      </c>
      <c r="H394" s="173">
        <f t="shared" si="156"/>
        <v>0</v>
      </c>
      <c r="I394" s="173">
        <f t="shared" si="156"/>
        <v>0</v>
      </c>
      <c r="J394" s="173">
        <f t="shared" si="156"/>
        <v>0</v>
      </c>
      <c r="K394" s="173">
        <f t="shared" si="156"/>
        <v>0</v>
      </c>
      <c r="L394" s="173">
        <f t="shared" si="156"/>
        <v>0</v>
      </c>
      <c r="M394" s="171">
        <f t="shared" si="156"/>
        <v>0</v>
      </c>
      <c r="N394" s="274">
        <f t="shared" si="156"/>
        <v>0</v>
      </c>
      <c r="O394" s="170">
        <f t="shared" si="156"/>
        <v>0</v>
      </c>
      <c r="P394" s="523"/>
    </row>
    <row r="395" spans="1:16" s="2" customFormat="1" ht="14.25" customHeight="1" thickBot="1">
      <c r="A395" s="625">
        <v>3433</v>
      </c>
      <c r="B395" s="554" t="s">
        <v>84</v>
      </c>
      <c r="C395" s="269">
        <f>SUM(D395:M395)</f>
        <v>0</v>
      </c>
      <c r="D395" s="672"/>
      <c r="E395" s="673"/>
      <c r="F395" s="674"/>
      <c r="G395" s="675"/>
      <c r="H395" s="675"/>
      <c r="I395" s="675"/>
      <c r="J395" s="675"/>
      <c r="K395" s="675"/>
      <c r="L395" s="675"/>
      <c r="M395" s="674"/>
      <c r="N395" s="203"/>
      <c r="O395" s="204"/>
      <c r="P395" s="523"/>
    </row>
    <row r="396" spans="1:16" s="2" customFormat="1" ht="15" customHeight="1" thickBot="1">
      <c r="A396" s="453" t="s">
        <v>95</v>
      </c>
      <c r="B396" s="796" t="s">
        <v>115</v>
      </c>
      <c r="C396" s="797"/>
      <c r="D396" s="797"/>
      <c r="E396" s="797"/>
      <c r="F396" s="797"/>
      <c r="G396" s="797"/>
      <c r="H396" s="797"/>
      <c r="I396" s="797"/>
      <c r="J396" s="797"/>
      <c r="K396" s="797"/>
      <c r="L396" s="797"/>
      <c r="M396" s="797"/>
      <c r="N396" s="797"/>
      <c r="O396" s="798"/>
      <c r="P396" s="523"/>
    </row>
    <row r="397" spans="1:16" s="2" customFormat="1" ht="14.25" customHeight="1" thickBot="1">
      <c r="A397" s="620">
        <v>3</v>
      </c>
      <c r="B397" s="621" t="s">
        <v>11</v>
      </c>
      <c r="C397" s="351">
        <f t="shared" ref="C397:O397" si="157">C398+C406+C437</f>
        <v>143150</v>
      </c>
      <c r="D397" s="351">
        <f t="shared" si="157"/>
        <v>0</v>
      </c>
      <c r="E397" s="398">
        <f t="shared" si="157"/>
        <v>0</v>
      </c>
      <c r="F397" s="397">
        <f t="shared" si="157"/>
        <v>0</v>
      </c>
      <c r="G397" s="399">
        <f t="shared" si="157"/>
        <v>0</v>
      </c>
      <c r="H397" s="399">
        <f t="shared" si="157"/>
        <v>0</v>
      </c>
      <c r="I397" s="399">
        <f t="shared" si="157"/>
        <v>143150</v>
      </c>
      <c r="J397" s="399">
        <f t="shared" si="157"/>
        <v>0</v>
      </c>
      <c r="K397" s="399">
        <f t="shared" si="157"/>
        <v>0</v>
      </c>
      <c r="L397" s="399">
        <f t="shared" si="157"/>
        <v>0</v>
      </c>
      <c r="M397" s="397">
        <f t="shared" si="157"/>
        <v>0</v>
      </c>
      <c r="N397" s="351">
        <f t="shared" si="157"/>
        <v>143150</v>
      </c>
      <c r="O397" s="424">
        <f t="shared" si="157"/>
        <v>143150</v>
      </c>
      <c r="P397" s="523"/>
    </row>
    <row r="398" spans="1:16" s="2" customFormat="1" ht="14.25" customHeight="1" thickBot="1">
      <c r="A398" s="543">
        <v>31</v>
      </c>
      <c r="B398" s="617" t="s">
        <v>7</v>
      </c>
      <c r="C398" s="330">
        <f t="shared" ref="C398:O398" si="158">C399+C401+C403</f>
        <v>0</v>
      </c>
      <c r="D398" s="330">
        <f t="shared" si="158"/>
        <v>0</v>
      </c>
      <c r="E398" s="394">
        <f t="shared" si="158"/>
        <v>0</v>
      </c>
      <c r="F398" s="393">
        <f t="shared" si="158"/>
        <v>0</v>
      </c>
      <c r="G398" s="395">
        <f t="shared" si="158"/>
        <v>0</v>
      </c>
      <c r="H398" s="395">
        <f t="shared" si="158"/>
        <v>0</v>
      </c>
      <c r="I398" s="395">
        <f t="shared" si="158"/>
        <v>0</v>
      </c>
      <c r="J398" s="395">
        <f t="shared" si="158"/>
        <v>0</v>
      </c>
      <c r="K398" s="395">
        <f t="shared" si="158"/>
        <v>0</v>
      </c>
      <c r="L398" s="395">
        <f t="shared" si="158"/>
        <v>0</v>
      </c>
      <c r="M398" s="393">
        <f t="shared" si="158"/>
        <v>0</v>
      </c>
      <c r="N398" s="330">
        <f t="shared" si="158"/>
        <v>0</v>
      </c>
      <c r="O398" s="423">
        <f t="shared" si="158"/>
        <v>0</v>
      </c>
      <c r="P398" s="523"/>
    </row>
    <row r="399" spans="1:16" s="2" customFormat="1" ht="14.25" customHeight="1">
      <c r="A399" s="545">
        <v>311</v>
      </c>
      <c r="B399" s="546" t="s">
        <v>18</v>
      </c>
      <c r="C399" s="274">
        <f t="shared" ref="C399:O399" si="159">SUM(C400:C400)</f>
        <v>0</v>
      </c>
      <c r="D399" s="274">
        <f t="shared" si="159"/>
        <v>0</v>
      </c>
      <c r="E399" s="172">
        <f t="shared" si="159"/>
        <v>0</v>
      </c>
      <c r="F399" s="171">
        <f t="shared" si="159"/>
        <v>0</v>
      </c>
      <c r="G399" s="173">
        <f t="shared" si="159"/>
        <v>0</v>
      </c>
      <c r="H399" s="173">
        <f t="shared" si="159"/>
        <v>0</v>
      </c>
      <c r="I399" s="173">
        <f t="shared" si="159"/>
        <v>0</v>
      </c>
      <c r="J399" s="173">
        <f t="shared" si="159"/>
        <v>0</v>
      </c>
      <c r="K399" s="173">
        <f t="shared" si="159"/>
        <v>0</v>
      </c>
      <c r="L399" s="173">
        <f t="shared" si="159"/>
        <v>0</v>
      </c>
      <c r="M399" s="171">
        <f t="shared" si="159"/>
        <v>0</v>
      </c>
      <c r="N399" s="274">
        <f t="shared" si="159"/>
        <v>0</v>
      </c>
      <c r="O399" s="170">
        <f t="shared" si="159"/>
        <v>0</v>
      </c>
      <c r="P399" s="523"/>
    </row>
    <row r="400" spans="1:16" s="2" customFormat="1" ht="14.25" customHeight="1">
      <c r="A400" s="547">
        <v>3111</v>
      </c>
      <c r="B400" s="548" t="s">
        <v>55</v>
      </c>
      <c r="C400" s="267">
        <f>SUM(D400:M400)</f>
        <v>0</v>
      </c>
      <c r="D400" s="389"/>
      <c r="E400" s="260"/>
      <c r="F400" s="259"/>
      <c r="G400" s="261"/>
      <c r="H400" s="261"/>
      <c r="I400" s="261"/>
      <c r="J400" s="261"/>
      <c r="K400" s="261"/>
      <c r="L400" s="261"/>
      <c r="M400" s="259"/>
      <c r="N400" s="138"/>
      <c r="O400" s="139"/>
      <c r="P400" s="523"/>
    </row>
    <row r="401" spans="1:16" s="2" customFormat="1" ht="14.25" customHeight="1">
      <c r="A401" s="549">
        <v>312</v>
      </c>
      <c r="B401" s="352" t="s">
        <v>6</v>
      </c>
      <c r="C401" s="176">
        <f>C402</f>
        <v>0</v>
      </c>
      <c r="D401" s="275">
        <f t="shared" ref="D401:O401" si="160">D402</f>
        <v>0</v>
      </c>
      <c r="E401" s="360">
        <f t="shared" si="160"/>
        <v>0</v>
      </c>
      <c r="F401" s="359">
        <f t="shared" si="160"/>
        <v>0</v>
      </c>
      <c r="G401" s="361">
        <f t="shared" si="160"/>
        <v>0</v>
      </c>
      <c r="H401" s="361">
        <f t="shared" si="160"/>
        <v>0</v>
      </c>
      <c r="I401" s="361">
        <f t="shared" si="160"/>
        <v>0</v>
      </c>
      <c r="J401" s="361">
        <f t="shared" si="160"/>
        <v>0</v>
      </c>
      <c r="K401" s="361">
        <f t="shared" si="160"/>
        <v>0</v>
      </c>
      <c r="L401" s="361">
        <f t="shared" si="160"/>
        <v>0</v>
      </c>
      <c r="M401" s="391">
        <f t="shared" si="160"/>
        <v>0</v>
      </c>
      <c r="N401" s="176">
        <f t="shared" si="160"/>
        <v>0</v>
      </c>
      <c r="O401" s="412">
        <f t="shared" si="160"/>
        <v>0</v>
      </c>
      <c r="P401" s="523"/>
    </row>
    <row r="402" spans="1:16" s="2" customFormat="1" ht="14.25" customHeight="1">
      <c r="A402" s="550">
        <v>3121</v>
      </c>
      <c r="B402" s="551" t="s">
        <v>6</v>
      </c>
      <c r="C402" s="267">
        <f>SUM(D402:M402)</f>
        <v>0</v>
      </c>
      <c r="D402" s="389"/>
      <c r="E402" s="260"/>
      <c r="F402" s="259"/>
      <c r="G402" s="261"/>
      <c r="H402" s="261"/>
      <c r="I402" s="261"/>
      <c r="J402" s="261"/>
      <c r="K402" s="261"/>
      <c r="L402" s="261"/>
      <c r="M402" s="259"/>
      <c r="N402" s="138"/>
      <c r="O402" s="139"/>
      <c r="P402" s="523"/>
    </row>
    <row r="403" spans="1:16" s="2" customFormat="1" ht="14.25" customHeight="1">
      <c r="A403" s="549">
        <v>313</v>
      </c>
      <c r="B403" s="352" t="s">
        <v>19</v>
      </c>
      <c r="C403" s="176">
        <f t="shared" ref="C403:O403" si="161">SUM(C404:C405)</f>
        <v>0</v>
      </c>
      <c r="D403" s="275">
        <f t="shared" si="161"/>
        <v>0</v>
      </c>
      <c r="E403" s="360">
        <f t="shared" si="161"/>
        <v>0</v>
      </c>
      <c r="F403" s="359">
        <f t="shared" si="161"/>
        <v>0</v>
      </c>
      <c r="G403" s="361">
        <f t="shared" si="161"/>
        <v>0</v>
      </c>
      <c r="H403" s="361">
        <f t="shared" si="161"/>
        <v>0</v>
      </c>
      <c r="I403" s="361">
        <f t="shared" si="161"/>
        <v>0</v>
      </c>
      <c r="J403" s="361">
        <f t="shared" si="161"/>
        <v>0</v>
      </c>
      <c r="K403" s="361">
        <f t="shared" si="161"/>
        <v>0</v>
      </c>
      <c r="L403" s="361">
        <f t="shared" si="161"/>
        <v>0</v>
      </c>
      <c r="M403" s="391">
        <f t="shared" si="161"/>
        <v>0</v>
      </c>
      <c r="N403" s="176">
        <f t="shared" si="161"/>
        <v>0</v>
      </c>
      <c r="O403" s="412">
        <f t="shared" si="161"/>
        <v>0</v>
      </c>
      <c r="P403" s="523"/>
    </row>
    <row r="404" spans="1:16" s="2" customFormat="1" ht="14.25" customHeight="1">
      <c r="A404" s="552">
        <v>3132</v>
      </c>
      <c r="B404" s="551" t="s">
        <v>58</v>
      </c>
      <c r="C404" s="267">
        <f>SUM(D404:M404)</f>
        <v>0</v>
      </c>
      <c r="D404" s="389"/>
      <c r="E404" s="260"/>
      <c r="F404" s="259"/>
      <c r="G404" s="261"/>
      <c r="H404" s="261"/>
      <c r="I404" s="261"/>
      <c r="J404" s="261"/>
      <c r="K404" s="261"/>
      <c r="L404" s="261"/>
      <c r="M404" s="259"/>
      <c r="N404" s="138"/>
      <c r="O404" s="139"/>
      <c r="P404" s="523"/>
    </row>
    <row r="405" spans="1:16" s="2" customFormat="1" ht="14.25" customHeight="1" thickBot="1">
      <c r="A405" s="581">
        <v>3133</v>
      </c>
      <c r="B405" s="576" t="s">
        <v>59</v>
      </c>
      <c r="C405" s="267">
        <f>SUM(D405:M405)</f>
        <v>0</v>
      </c>
      <c r="D405" s="390"/>
      <c r="E405" s="303"/>
      <c r="F405" s="258"/>
      <c r="G405" s="308"/>
      <c r="H405" s="308"/>
      <c r="I405" s="308"/>
      <c r="J405" s="308"/>
      <c r="K405" s="308"/>
      <c r="L405" s="308"/>
      <c r="M405" s="258"/>
      <c r="N405" s="144"/>
      <c r="O405" s="145"/>
      <c r="P405" s="523"/>
    </row>
    <row r="406" spans="1:16" s="2" customFormat="1" ht="14.25" customHeight="1" thickBot="1">
      <c r="A406" s="543">
        <v>32</v>
      </c>
      <c r="B406" s="613" t="s">
        <v>8</v>
      </c>
      <c r="C406" s="330">
        <f t="shared" ref="C406:M406" si="162">C407+C411+C418+C428+C430</f>
        <v>143150</v>
      </c>
      <c r="D406" s="330">
        <f t="shared" si="162"/>
        <v>0</v>
      </c>
      <c r="E406" s="394">
        <f t="shared" si="162"/>
        <v>0</v>
      </c>
      <c r="F406" s="393">
        <f t="shared" si="162"/>
        <v>0</v>
      </c>
      <c r="G406" s="395">
        <f t="shared" si="162"/>
        <v>0</v>
      </c>
      <c r="H406" s="395">
        <f t="shared" si="162"/>
        <v>0</v>
      </c>
      <c r="I406" s="395">
        <f t="shared" si="162"/>
        <v>143150</v>
      </c>
      <c r="J406" s="395">
        <f t="shared" si="162"/>
        <v>0</v>
      </c>
      <c r="K406" s="395">
        <f t="shared" si="162"/>
        <v>0</v>
      </c>
      <c r="L406" s="395">
        <f t="shared" si="162"/>
        <v>0</v>
      </c>
      <c r="M406" s="393">
        <f t="shared" si="162"/>
        <v>0</v>
      </c>
      <c r="N406" s="330">
        <v>143150</v>
      </c>
      <c r="O406" s="111">
        <v>143150</v>
      </c>
      <c r="P406" s="523"/>
    </row>
    <row r="407" spans="1:16" s="2" customFormat="1" ht="14.25" customHeight="1">
      <c r="A407" s="545">
        <v>321</v>
      </c>
      <c r="B407" s="546" t="s">
        <v>20</v>
      </c>
      <c r="C407" s="274">
        <f>SUM(C408:C410)</f>
        <v>0</v>
      </c>
      <c r="D407" s="274">
        <f t="shared" ref="D407:O407" si="163">SUM(D408:D410)</f>
        <v>0</v>
      </c>
      <c r="E407" s="172">
        <f t="shared" si="163"/>
        <v>0</v>
      </c>
      <c r="F407" s="171">
        <f t="shared" si="163"/>
        <v>0</v>
      </c>
      <c r="G407" s="173">
        <f t="shared" si="163"/>
        <v>0</v>
      </c>
      <c r="H407" s="173">
        <f t="shared" si="163"/>
        <v>0</v>
      </c>
      <c r="I407" s="173">
        <f t="shared" si="163"/>
        <v>0</v>
      </c>
      <c r="J407" s="173">
        <f t="shared" si="163"/>
        <v>0</v>
      </c>
      <c r="K407" s="173">
        <f t="shared" si="163"/>
        <v>0</v>
      </c>
      <c r="L407" s="173">
        <f t="shared" si="163"/>
        <v>0</v>
      </c>
      <c r="M407" s="171">
        <f t="shared" si="163"/>
        <v>0</v>
      </c>
      <c r="N407" s="274">
        <f t="shared" si="163"/>
        <v>0</v>
      </c>
      <c r="O407" s="170">
        <f t="shared" si="163"/>
        <v>0</v>
      </c>
      <c r="P407" s="523"/>
    </row>
    <row r="408" spans="1:16" s="2" customFormat="1" ht="14.25" customHeight="1">
      <c r="A408" s="552">
        <v>3211</v>
      </c>
      <c r="B408" s="551" t="s">
        <v>91</v>
      </c>
      <c r="C408" s="267">
        <f>SUM(D408:M408)</f>
        <v>0</v>
      </c>
      <c r="D408" s="389"/>
      <c r="E408" s="260"/>
      <c r="F408" s="259"/>
      <c r="G408" s="261"/>
      <c r="H408" s="261"/>
      <c r="I408" s="261"/>
      <c r="J408" s="261"/>
      <c r="K408" s="261"/>
      <c r="L408" s="261"/>
      <c r="M408" s="259"/>
      <c r="N408" s="138"/>
      <c r="O408" s="139"/>
      <c r="P408" s="523"/>
    </row>
    <row r="409" spans="1:16" s="2" customFormat="1" ht="14.25" customHeight="1">
      <c r="A409" s="552">
        <v>3213</v>
      </c>
      <c r="B409" s="551" t="s">
        <v>61</v>
      </c>
      <c r="C409" s="267">
        <f>SUM(D409:M409)</f>
        <v>0</v>
      </c>
      <c r="D409" s="389"/>
      <c r="E409" s="260"/>
      <c r="F409" s="259"/>
      <c r="G409" s="261"/>
      <c r="H409" s="261"/>
      <c r="I409" s="261"/>
      <c r="J409" s="261"/>
      <c r="K409" s="261"/>
      <c r="L409" s="261"/>
      <c r="M409" s="259"/>
      <c r="N409" s="138"/>
      <c r="O409" s="139"/>
      <c r="P409" s="523"/>
    </row>
    <row r="410" spans="1:16" s="2" customFormat="1" ht="14.25" customHeight="1">
      <c r="A410" s="552">
        <v>3214</v>
      </c>
      <c r="B410" s="551" t="s">
        <v>62</v>
      </c>
      <c r="C410" s="267">
        <f>SUM(D410:M410)</f>
        <v>0</v>
      </c>
      <c r="D410" s="389"/>
      <c r="E410" s="260"/>
      <c r="F410" s="259"/>
      <c r="G410" s="261"/>
      <c r="H410" s="261"/>
      <c r="I410" s="261"/>
      <c r="J410" s="261"/>
      <c r="K410" s="261"/>
      <c r="L410" s="261"/>
      <c r="M410" s="259"/>
      <c r="N410" s="138"/>
      <c r="O410" s="139"/>
      <c r="P410" s="523"/>
    </row>
    <row r="411" spans="1:16" s="2" customFormat="1" ht="14.25" customHeight="1">
      <c r="A411" s="555">
        <v>322</v>
      </c>
      <c r="B411" s="556" t="s">
        <v>24</v>
      </c>
      <c r="C411" s="176">
        <f>SUM(C412:C417)</f>
        <v>129000</v>
      </c>
      <c r="D411" s="275">
        <f t="shared" ref="D411:O411" si="164">SUM(D412:D417)</f>
        <v>0</v>
      </c>
      <c r="E411" s="360">
        <f t="shared" si="164"/>
        <v>0</v>
      </c>
      <c r="F411" s="359">
        <f t="shared" si="164"/>
        <v>0</v>
      </c>
      <c r="G411" s="361">
        <f t="shared" si="164"/>
        <v>0</v>
      </c>
      <c r="H411" s="361">
        <f t="shared" si="164"/>
        <v>0</v>
      </c>
      <c r="I411" s="361">
        <f t="shared" si="164"/>
        <v>129000</v>
      </c>
      <c r="J411" s="361">
        <f t="shared" si="164"/>
        <v>0</v>
      </c>
      <c r="K411" s="361">
        <f t="shared" si="164"/>
        <v>0</v>
      </c>
      <c r="L411" s="361">
        <f t="shared" si="164"/>
        <v>0</v>
      </c>
      <c r="M411" s="391">
        <f t="shared" si="164"/>
        <v>0</v>
      </c>
      <c r="N411" s="176">
        <f t="shared" si="164"/>
        <v>0</v>
      </c>
      <c r="O411" s="412">
        <f t="shared" si="164"/>
        <v>0</v>
      </c>
      <c r="P411" s="523"/>
    </row>
    <row r="412" spans="1:16" s="2" customFormat="1" ht="14.25" customHeight="1">
      <c r="A412" s="547">
        <v>3221</v>
      </c>
      <c r="B412" s="564" t="s">
        <v>63</v>
      </c>
      <c r="C412" s="267">
        <f t="shared" ref="C412:C417" si="165">SUM(D412:M412)</f>
        <v>0</v>
      </c>
      <c r="D412" s="389"/>
      <c r="E412" s="260"/>
      <c r="F412" s="259"/>
      <c r="G412" s="261"/>
      <c r="H412" s="261"/>
      <c r="I412" s="261"/>
      <c r="J412" s="261"/>
      <c r="K412" s="261"/>
      <c r="L412" s="261"/>
      <c r="M412" s="259"/>
      <c r="N412" s="138"/>
      <c r="O412" s="139"/>
      <c r="P412" s="523"/>
    </row>
    <row r="413" spans="1:16" s="2" customFormat="1" ht="14.25" customHeight="1">
      <c r="A413" s="547">
        <v>3222</v>
      </c>
      <c r="B413" s="564" t="s">
        <v>64</v>
      </c>
      <c r="C413" s="267">
        <f t="shared" si="165"/>
        <v>120000</v>
      </c>
      <c r="D413" s="389"/>
      <c r="E413" s="260"/>
      <c r="F413" s="259"/>
      <c r="G413" s="261"/>
      <c r="H413" s="261"/>
      <c r="I413" s="261">
        <v>120000</v>
      </c>
      <c r="J413" s="261"/>
      <c r="K413" s="261"/>
      <c r="L413" s="261"/>
      <c r="M413" s="259"/>
      <c r="N413" s="138"/>
      <c r="O413" s="139"/>
      <c r="P413" s="523"/>
    </row>
    <row r="414" spans="1:16" s="2" customFormat="1" ht="14.25" customHeight="1" thickBot="1">
      <c r="A414" s="625">
        <v>3223</v>
      </c>
      <c r="B414" s="554" t="s">
        <v>65</v>
      </c>
      <c r="C414" s="269">
        <f t="shared" si="165"/>
        <v>0</v>
      </c>
      <c r="D414" s="672"/>
      <c r="E414" s="673"/>
      <c r="F414" s="674"/>
      <c r="G414" s="675"/>
      <c r="H414" s="675"/>
      <c r="I414" s="675"/>
      <c r="J414" s="675"/>
      <c r="K414" s="675"/>
      <c r="L414" s="675"/>
      <c r="M414" s="674"/>
      <c r="N414" s="203"/>
      <c r="O414" s="204"/>
      <c r="P414" s="523"/>
    </row>
    <row r="415" spans="1:16" s="2" customFormat="1" ht="14.25" customHeight="1">
      <c r="A415" s="547">
        <v>3224</v>
      </c>
      <c r="B415" s="564" t="s">
        <v>66</v>
      </c>
      <c r="C415" s="348">
        <f t="shared" si="165"/>
        <v>0</v>
      </c>
      <c r="D415" s="389"/>
      <c r="E415" s="260"/>
      <c r="F415" s="259"/>
      <c r="G415" s="261"/>
      <c r="H415" s="261"/>
      <c r="I415" s="261"/>
      <c r="J415" s="261"/>
      <c r="K415" s="261"/>
      <c r="L415" s="261"/>
      <c r="M415" s="259"/>
      <c r="N415" s="138"/>
      <c r="O415" s="139"/>
      <c r="P415" s="523"/>
    </row>
    <row r="416" spans="1:16" s="2" customFormat="1" ht="14.25" customHeight="1">
      <c r="A416" s="547">
        <v>3225</v>
      </c>
      <c r="B416" s="564" t="s">
        <v>67</v>
      </c>
      <c r="C416" s="267">
        <f t="shared" si="165"/>
        <v>9000</v>
      </c>
      <c r="D416" s="389"/>
      <c r="E416" s="260"/>
      <c r="F416" s="259"/>
      <c r="G416" s="261"/>
      <c r="H416" s="261"/>
      <c r="I416" s="261">
        <v>9000</v>
      </c>
      <c r="J416" s="261"/>
      <c r="K416" s="261"/>
      <c r="L416" s="261"/>
      <c r="M416" s="259"/>
      <c r="N416" s="138"/>
      <c r="O416" s="139"/>
      <c r="P416" s="523"/>
    </row>
    <row r="417" spans="1:16" s="2" customFormat="1" ht="14.25" customHeight="1">
      <c r="A417" s="547">
        <v>3227</v>
      </c>
      <c r="B417" s="564" t="s">
        <v>68</v>
      </c>
      <c r="C417" s="267">
        <f t="shared" si="165"/>
        <v>0</v>
      </c>
      <c r="D417" s="389"/>
      <c r="E417" s="260"/>
      <c r="F417" s="259"/>
      <c r="G417" s="261"/>
      <c r="H417" s="261"/>
      <c r="I417" s="261"/>
      <c r="J417" s="261"/>
      <c r="K417" s="261"/>
      <c r="L417" s="261"/>
      <c r="M417" s="259"/>
      <c r="N417" s="138"/>
      <c r="O417" s="139"/>
      <c r="P417" s="523"/>
    </row>
    <row r="418" spans="1:16" s="2" customFormat="1" ht="14.25" customHeight="1">
      <c r="A418" s="555">
        <v>323</v>
      </c>
      <c r="B418" s="556" t="s">
        <v>21</v>
      </c>
      <c r="C418" s="176">
        <f>SUM(C419:C427)</f>
        <v>9650</v>
      </c>
      <c r="D418" s="275">
        <f t="shared" ref="D418:O418" si="166">SUM(D419:D427)</f>
        <v>0</v>
      </c>
      <c r="E418" s="360">
        <f t="shared" si="166"/>
        <v>0</v>
      </c>
      <c r="F418" s="359">
        <f t="shared" si="166"/>
        <v>0</v>
      </c>
      <c r="G418" s="361">
        <f t="shared" si="166"/>
        <v>0</v>
      </c>
      <c r="H418" s="361">
        <f t="shared" si="166"/>
        <v>0</v>
      </c>
      <c r="I418" s="361">
        <f t="shared" si="166"/>
        <v>9650</v>
      </c>
      <c r="J418" s="361">
        <f t="shared" si="166"/>
        <v>0</v>
      </c>
      <c r="K418" s="361">
        <f t="shared" si="166"/>
        <v>0</v>
      </c>
      <c r="L418" s="361">
        <f t="shared" si="166"/>
        <v>0</v>
      </c>
      <c r="M418" s="391">
        <f t="shared" si="166"/>
        <v>0</v>
      </c>
      <c r="N418" s="176">
        <f t="shared" si="166"/>
        <v>0</v>
      </c>
      <c r="O418" s="412">
        <f t="shared" si="166"/>
        <v>0</v>
      </c>
      <c r="P418" s="523"/>
    </row>
    <row r="419" spans="1:16" s="2" customFormat="1" ht="14.25" customHeight="1">
      <c r="A419" s="550">
        <v>3231</v>
      </c>
      <c r="B419" s="551" t="s">
        <v>69</v>
      </c>
      <c r="C419" s="267">
        <f t="shared" ref="C419:C427" si="167">SUM(D419:M419)</f>
        <v>9000</v>
      </c>
      <c r="D419" s="389"/>
      <c r="E419" s="260"/>
      <c r="F419" s="259"/>
      <c r="G419" s="261"/>
      <c r="H419" s="261"/>
      <c r="I419" s="261">
        <v>9000</v>
      </c>
      <c r="J419" s="261"/>
      <c r="K419" s="261"/>
      <c r="L419" s="261"/>
      <c r="M419" s="259"/>
      <c r="N419" s="138"/>
      <c r="O419" s="139"/>
      <c r="P419" s="523"/>
    </row>
    <row r="420" spans="1:16" s="2" customFormat="1" ht="14.25" customHeight="1">
      <c r="A420" s="550">
        <v>3232</v>
      </c>
      <c r="B420" s="551" t="s">
        <v>70</v>
      </c>
      <c r="C420" s="267">
        <f t="shared" si="167"/>
        <v>650</v>
      </c>
      <c r="D420" s="389"/>
      <c r="E420" s="260"/>
      <c r="F420" s="259"/>
      <c r="G420" s="261"/>
      <c r="H420" s="261"/>
      <c r="I420" s="261">
        <v>650</v>
      </c>
      <c r="J420" s="261"/>
      <c r="K420" s="261"/>
      <c r="L420" s="261"/>
      <c r="M420" s="259"/>
      <c r="N420" s="138"/>
      <c r="O420" s="139"/>
      <c r="P420" s="523"/>
    </row>
    <row r="421" spans="1:16" s="2" customFormat="1" ht="14.25" customHeight="1">
      <c r="A421" s="550">
        <v>3233</v>
      </c>
      <c r="B421" s="551" t="s">
        <v>71</v>
      </c>
      <c r="C421" s="267">
        <f t="shared" si="167"/>
        <v>0</v>
      </c>
      <c r="D421" s="389"/>
      <c r="E421" s="260"/>
      <c r="F421" s="259"/>
      <c r="G421" s="261"/>
      <c r="H421" s="261"/>
      <c r="I421" s="261"/>
      <c r="J421" s="261"/>
      <c r="K421" s="261"/>
      <c r="L421" s="261"/>
      <c r="M421" s="259"/>
      <c r="N421" s="138"/>
      <c r="O421" s="139"/>
      <c r="P421" s="523"/>
    </row>
    <row r="422" spans="1:16" s="2" customFormat="1" ht="14.25" customHeight="1">
      <c r="A422" s="550">
        <v>3234</v>
      </c>
      <c r="B422" s="551" t="s">
        <v>72</v>
      </c>
      <c r="C422" s="267">
        <f t="shared" si="167"/>
        <v>0</v>
      </c>
      <c r="D422" s="389"/>
      <c r="E422" s="260"/>
      <c r="F422" s="259"/>
      <c r="G422" s="261"/>
      <c r="H422" s="261"/>
      <c r="I422" s="261"/>
      <c r="J422" s="261"/>
      <c r="K422" s="261"/>
      <c r="L422" s="261"/>
      <c r="M422" s="259"/>
      <c r="N422" s="138"/>
      <c r="O422" s="139"/>
      <c r="P422" s="523"/>
    </row>
    <row r="423" spans="1:16" s="2" customFormat="1" ht="14.25" customHeight="1">
      <c r="A423" s="550">
        <v>3235</v>
      </c>
      <c r="B423" s="551" t="s">
        <v>73</v>
      </c>
      <c r="C423" s="267">
        <f t="shared" si="167"/>
        <v>0</v>
      </c>
      <c r="D423" s="389"/>
      <c r="E423" s="260"/>
      <c r="F423" s="259"/>
      <c r="G423" s="261"/>
      <c r="H423" s="261"/>
      <c r="I423" s="261"/>
      <c r="J423" s="261"/>
      <c r="K423" s="261"/>
      <c r="L423" s="261"/>
      <c r="M423" s="259"/>
      <c r="N423" s="138"/>
      <c r="O423" s="139"/>
      <c r="P423" s="523"/>
    </row>
    <row r="424" spans="1:16" s="2" customFormat="1" ht="14.25" customHeight="1">
      <c r="A424" s="550">
        <v>3236</v>
      </c>
      <c r="B424" s="551" t="s">
        <v>74</v>
      </c>
      <c r="C424" s="267">
        <f t="shared" si="167"/>
        <v>0</v>
      </c>
      <c r="D424" s="389"/>
      <c r="E424" s="260"/>
      <c r="F424" s="259"/>
      <c r="G424" s="261"/>
      <c r="H424" s="261"/>
      <c r="I424" s="261"/>
      <c r="J424" s="261"/>
      <c r="K424" s="261"/>
      <c r="L424" s="261"/>
      <c r="M424" s="259"/>
      <c r="N424" s="138"/>
      <c r="O424" s="139"/>
      <c r="P424" s="523"/>
    </row>
    <row r="425" spans="1:16" s="2" customFormat="1" ht="14.25" customHeight="1">
      <c r="A425" s="550">
        <v>3237</v>
      </c>
      <c r="B425" s="551" t="s">
        <v>75</v>
      </c>
      <c r="C425" s="120">
        <f t="shared" si="167"/>
        <v>0</v>
      </c>
      <c r="D425" s="389"/>
      <c r="E425" s="260"/>
      <c r="F425" s="259"/>
      <c r="G425" s="261"/>
      <c r="H425" s="261"/>
      <c r="I425" s="261"/>
      <c r="J425" s="261"/>
      <c r="K425" s="261"/>
      <c r="L425" s="261"/>
      <c r="M425" s="259"/>
      <c r="N425" s="138"/>
      <c r="O425" s="139"/>
      <c r="P425" s="523"/>
    </row>
    <row r="426" spans="1:16" s="2" customFormat="1" ht="14.25" customHeight="1">
      <c r="A426" s="550">
        <v>3238</v>
      </c>
      <c r="B426" s="551" t="s">
        <v>76</v>
      </c>
      <c r="C426" s="120">
        <f t="shared" si="167"/>
        <v>0</v>
      </c>
      <c r="D426" s="389"/>
      <c r="E426" s="260"/>
      <c r="F426" s="259"/>
      <c r="G426" s="261"/>
      <c r="H426" s="261"/>
      <c r="I426" s="261"/>
      <c r="J426" s="261"/>
      <c r="K426" s="261"/>
      <c r="L426" s="261"/>
      <c r="M426" s="259"/>
      <c r="N426" s="138"/>
      <c r="O426" s="139"/>
      <c r="P426" s="523"/>
    </row>
    <row r="427" spans="1:16" s="2" customFormat="1" ht="14.25" customHeight="1">
      <c r="A427" s="550">
        <v>3239</v>
      </c>
      <c r="B427" s="551" t="s">
        <v>77</v>
      </c>
      <c r="C427" s="120">
        <f t="shared" si="167"/>
        <v>0</v>
      </c>
      <c r="D427" s="389"/>
      <c r="E427" s="260"/>
      <c r="F427" s="259"/>
      <c r="G427" s="261"/>
      <c r="H427" s="261"/>
      <c r="I427" s="261"/>
      <c r="J427" s="261"/>
      <c r="K427" s="261"/>
      <c r="L427" s="261"/>
      <c r="M427" s="259"/>
      <c r="N427" s="138"/>
      <c r="O427" s="139"/>
      <c r="P427" s="523"/>
    </row>
    <row r="428" spans="1:16" s="2" customFormat="1" ht="14.25" customHeight="1">
      <c r="A428" s="549">
        <v>324</v>
      </c>
      <c r="B428" s="565" t="s">
        <v>22</v>
      </c>
      <c r="C428" s="176">
        <f>C429</f>
        <v>0</v>
      </c>
      <c r="D428" s="275">
        <f t="shared" ref="D428:O428" si="168">D429</f>
        <v>0</v>
      </c>
      <c r="E428" s="360">
        <f t="shared" si="168"/>
        <v>0</v>
      </c>
      <c r="F428" s="359">
        <f t="shared" si="168"/>
        <v>0</v>
      </c>
      <c r="G428" s="361">
        <f t="shared" si="168"/>
        <v>0</v>
      </c>
      <c r="H428" s="361">
        <f t="shared" si="168"/>
        <v>0</v>
      </c>
      <c r="I428" s="361">
        <f t="shared" si="168"/>
        <v>0</v>
      </c>
      <c r="J428" s="361">
        <f t="shared" si="168"/>
        <v>0</v>
      </c>
      <c r="K428" s="361">
        <f t="shared" si="168"/>
        <v>0</v>
      </c>
      <c r="L428" s="361">
        <f t="shared" si="168"/>
        <v>0</v>
      </c>
      <c r="M428" s="391">
        <f t="shared" si="168"/>
        <v>0</v>
      </c>
      <c r="N428" s="176">
        <f t="shared" si="168"/>
        <v>0</v>
      </c>
      <c r="O428" s="412">
        <f t="shared" si="168"/>
        <v>0</v>
      </c>
      <c r="P428" s="523"/>
    </row>
    <row r="429" spans="1:16" s="2" customFormat="1" ht="14.25" customHeight="1">
      <c r="A429" s="569">
        <v>3241</v>
      </c>
      <c r="B429" s="557" t="s">
        <v>22</v>
      </c>
      <c r="C429" s="120">
        <f>SUM(D429:M429)</f>
        <v>0</v>
      </c>
      <c r="D429" s="389"/>
      <c r="E429" s="260"/>
      <c r="F429" s="259"/>
      <c r="G429" s="261"/>
      <c r="H429" s="261"/>
      <c r="I429" s="261"/>
      <c r="J429" s="261"/>
      <c r="K429" s="261"/>
      <c r="L429" s="261"/>
      <c r="M429" s="259"/>
      <c r="N429" s="138"/>
      <c r="O429" s="139"/>
      <c r="P429" s="523"/>
    </row>
    <row r="430" spans="1:16" ht="14.25" customHeight="1">
      <c r="A430" s="591">
        <v>329</v>
      </c>
      <c r="B430" s="350" t="s">
        <v>9</v>
      </c>
      <c r="C430" s="651">
        <f t="shared" ref="C430:O430" si="169">SUM(C431:C436)</f>
        <v>4500</v>
      </c>
      <c r="D430" s="331">
        <f t="shared" si="169"/>
        <v>0</v>
      </c>
      <c r="E430" s="505">
        <f t="shared" si="169"/>
        <v>0</v>
      </c>
      <c r="F430" s="503">
        <f t="shared" si="169"/>
        <v>0</v>
      </c>
      <c r="G430" s="507">
        <f t="shared" si="169"/>
        <v>0</v>
      </c>
      <c r="H430" s="507">
        <f t="shared" si="169"/>
        <v>0</v>
      </c>
      <c r="I430" s="507">
        <f t="shared" si="169"/>
        <v>4500</v>
      </c>
      <c r="J430" s="507">
        <f t="shared" si="169"/>
        <v>0</v>
      </c>
      <c r="K430" s="507">
        <f t="shared" si="169"/>
        <v>0</v>
      </c>
      <c r="L430" s="507">
        <f t="shared" si="169"/>
        <v>0</v>
      </c>
      <c r="M430" s="503">
        <f t="shared" si="169"/>
        <v>0</v>
      </c>
      <c r="N430" s="331">
        <f t="shared" si="169"/>
        <v>0</v>
      </c>
      <c r="O430" s="525">
        <f t="shared" si="169"/>
        <v>0</v>
      </c>
      <c r="P430" s="7"/>
    </row>
    <row r="431" spans="1:16" ht="14.25" customHeight="1">
      <c r="A431" s="566">
        <v>3291</v>
      </c>
      <c r="B431" s="622" t="s">
        <v>78</v>
      </c>
      <c r="C431" s="86">
        <f t="shared" ref="C431:C436" si="170">SUM(D431:M431)</f>
        <v>0</v>
      </c>
      <c r="D431" s="206"/>
      <c r="E431" s="88"/>
      <c r="F431" s="87"/>
      <c r="G431" s="89"/>
      <c r="H431" s="89"/>
      <c r="I431" s="89"/>
      <c r="J431" s="89"/>
      <c r="K431" s="89"/>
      <c r="L431" s="89"/>
      <c r="M431" s="87"/>
      <c r="N431" s="142"/>
      <c r="O431" s="143"/>
      <c r="P431" s="7"/>
    </row>
    <row r="432" spans="1:16" ht="14.25" customHeight="1">
      <c r="A432" s="566">
        <v>3292</v>
      </c>
      <c r="B432" s="567" t="s">
        <v>79</v>
      </c>
      <c r="C432" s="86">
        <f t="shared" si="170"/>
        <v>0</v>
      </c>
      <c r="D432" s="206"/>
      <c r="E432" s="88"/>
      <c r="F432" s="87"/>
      <c r="G432" s="89"/>
      <c r="H432" s="89"/>
      <c r="I432" s="89"/>
      <c r="J432" s="89"/>
      <c r="K432" s="89"/>
      <c r="L432" s="89"/>
      <c r="M432" s="87"/>
      <c r="N432" s="142"/>
      <c r="O432" s="143"/>
      <c r="P432" s="7"/>
    </row>
    <row r="433" spans="1:17" ht="14.25" customHeight="1">
      <c r="A433" s="566">
        <v>3293</v>
      </c>
      <c r="B433" s="567" t="s">
        <v>80</v>
      </c>
      <c r="C433" s="86">
        <f t="shared" si="170"/>
        <v>1000</v>
      </c>
      <c r="D433" s="206"/>
      <c r="E433" s="88"/>
      <c r="F433" s="87"/>
      <c r="G433" s="89"/>
      <c r="H433" s="89"/>
      <c r="I433" s="89">
        <v>1000</v>
      </c>
      <c r="J433" s="89"/>
      <c r="K433" s="89"/>
      <c r="L433" s="89"/>
      <c r="M433" s="87"/>
      <c r="N433" s="142"/>
      <c r="O433" s="143"/>
      <c r="P433" s="7"/>
    </row>
    <row r="434" spans="1:17" ht="14.25" customHeight="1">
      <c r="A434" s="566">
        <v>3294</v>
      </c>
      <c r="B434" s="567" t="s">
        <v>81</v>
      </c>
      <c r="C434" s="86">
        <f t="shared" si="170"/>
        <v>0</v>
      </c>
      <c r="D434" s="206"/>
      <c r="E434" s="88"/>
      <c r="F434" s="87"/>
      <c r="G434" s="89"/>
      <c r="H434" s="89"/>
      <c r="I434" s="89"/>
      <c r="J434" s="89"/>
      <c r="K434" s="89"/>
      <c r="L434" s="89"/>
      <c r="M434" s="87"/>
      <c r="N434" s="142"/>
      <c r="O434" s="143"/>
      <c r="P434" s="7"/>
    </row>
    <row r="435" spans="1:17" ht="14.25" customHeight="1">
      <c r="A435" s="552">
        <v>3295</v>
      </c>
      <c r="B435" s="551" t="s">
        <v>82</v>
      </c>
      <c r="C435" s="86">
        <f t="shared" si="170"/>
        <v>0</v>
      </c>
      <c r="D435" s="206"/>
      <c r="E435" s="88"/>
      <c r="F435" s="87"/>
      <c r="G435" s="89"/>
      <c r="H435" s="89"/>
      <c r="I435" s="89"/>
      <c r="J435" s="89"/>
      <c r="K435" s="89"/>
      <c r="L435" s="89"/>
      <c r="M435" s="87"/>
      <c r="N435" s="142"/>
      <c r="O435" s="143"/>
      <c r="P435" s="7"/>
    </row>
    <row r="436" spans="1:17" s="2" customFormat="1" ht="14.25" customHeight="1" thickBot="1">
      <c r="A436" s="560">
        <v>3299</v>
      </c>
      <c r="B436" s="561" t="s">
        <v>9</v>
      </c>
      <c r="C436" s="652">
        <f t="shared" si="170"/>
        <v>3500</v>
      </c>
      <c r="D436" s="396"/>
      <c r="E436" s="332"/>
      <c r="F436" s="333"/>
      <c r="G436" s="334"/>
      <c r="H436" s="334"/>
      <c r="I436" s="334">
        <v>3500</v>
      </c>
      <c r="J436" s="334"/>
      <c r="K436" s="334"/>
      <c r="L436" s="334"/>
      <c r="M436" s="333"/>
      <c r="N436" s="187"/>
      <c r="O436" s="188"/>
      <c r="P436" s="523"/>
    </row>
    <row r="437" spans="1:17" ht="14.25" customHeight="1" thickBot="1">
      <c r="A437" s="541">
        <v>34</v>
      </c>
      <c r="B437" s="542" t="s">
        <v>10</v>
      </c>
      <c r="C437" s="653">
        <f>C438</f>
        <v>0</v>
      </c>
      <c r="D437" s="655">
        <f t="shared" ref="D437:O437" si="171">D438</f>
        <v>0</v>
      </c>
      <c r="E437" s="506">
        <f t="shared" si="171"/>
        <v>0</v>
      </c>
      <c r="F437" s="504">
        <f t="shared" si="171"/>
        <v>0</v>
      </c>
      <c r="G437" s="508">
        <f t="shared" si="171"/>
        <v>0</v>
      </c>
      <c r="H437" s="508">
        <f t="shared" si="171"/>
        <v>0</v>
      </c>
      <c r="I437" s="508">
        <f t="shared" si="171"/>
        <v>0</v>
      </c>
      <c r="J437" s="508">
        <f t="shared" si="171"/>
        <v>0</v>
      </c>
      <c r="K437" s="508">
        <f t="shared" si="171"/>
        <v>0</v>
      </c>
      <c r="L437" s="508">
        <f t="shared" si="171"/>
        <v>0</v>
      </c>
      <c r="M437" s="504">
        <f t="shared" si="171"/>
        <v>0</v>
      </c>
      <c r="N437" s="653">
        <f t="shared" si="171"/>
        <v>0</v>
      </c>
      <c r="O437" s="526">
        <f t="shared" si="171"/>
        <v>0</v>
      </c>
      <c r="P437" s="7"/>
    </row>
    <row r="438" spans="1:17" s="2" customFormat="1" ht="14.25" customHeight="1">
      <c r="A438" s="545">
        <v>343</v>
      </c>
      <c r="B438" s="546" t="s">
        <v>23</v>
      </c>
      <c r="C438" s="169">
        <f>SUM(C439:C441)</f>
        <v>0</v>
      </c>
      <c r="D438" s="297">
        <f t="shared" ref="D438:O438" si="172">SUM(D439:D441)</f>
        <v>0</v>
      </c>
      <c r="E438" s="172">
        <f t="shared" si="172"/>
        <v>0</v>
      </c>
      <c r="F438" s="171">
        <f t="shared" si="172"/>
        <v>0</v>
      </c>
      <c r="G438" s="167">
        <f t="shared" si="172"/>
        <v>0</v>
      </c>
      <c r="H438" s="167">
        <f t="shared" si="172"/>
        <v>0</v>
      </c>
      <c r="I438" s="167">
        <f t="shared" si="172"/>
        <v>0</v>
      </c>
      <c r="J438" s="167">
        <f t="shared" si="172"/>
        <v>0</v>
      </c>
      <c r="K438" s="167">
        <f t="shared" si="172"/>
        <v>0</v>
      </c>
      <c r="L438" s="167">
        <f t="shared" si="172"/>
        <v>0</v>
      </c>
      <c r="M438" s="654">
        <f t="shared" si="172"/>
        <v>0</v>
      </c>
      <c r="N438" s="169">
        <f t="shared" si="172"/>
        <v>0</v>
      </c>
      <c r="O438" s="170">
        <f t="shared" si="172"/>
        <v>0</v>
      </c>
      <c r="P438" s="523"/>
    </row>
    <row r="439" spans="1:17" s="2" customFormat="1" ht="14.25" customHeight="1">
      <c r="A439" s="650">
        <v>3431</v>
      </c>
      <c r="B439" s="564" t="s">
        <v>83</v>
      </c>
      <c r="C439" s="120">
        <f>SUM(D439:M439)</f>
        <v>0</v>
      </c>
      <c r="D439" s="357"/>
      <c r="E439" s="125"/>
      <c r="F439" s="124"/>
      <c r="G439" s="126"/>
      <c r="H439" s="126"/>
      <c r="I439" s="126"/>
      <c r="J439" s="126"/>
      <c r="K439" s="126"/>
      <c r="L439" s="126"/>
      <c r="M439" s="124"/>
      <c r="N439" s="357"/>
      <c r="O439" s="648"/>
      <c r="P439" s="523"/>
    </row>
    <row r="440" spans="1:17" s="2" customFormat="1" ht="25.5" customHeight="1">
      <c r="A440" s="650">
        <v>3432</v>
      </c>
      <c r="B440" s="723" t="s">
        <v>159</v>
      </c>
      <c r="C440" s="120">
        <f>SUM(D440:M440)</f>
        <v>0</v>
      </c>
      <c r="D440" s="357"/>
      <c r="E440" s="125"/>
      <c r="F440" s="124"/>
      <c r="G440" s="126"/>
      <c r="H440" s="126"/>
      <c r="I440" s="126"/>
      <c r="J440" s="126"/>
      <c r="K440" s="126"/>
      <c r="L440" s="126"/>
      <c r="M440" s="124"/>
      <c r="N440" s="357"/>
      <c r="O440" s="648"/>
      <c r="P440" s="523"/>
    </row>
    <row r="441" spans="1:17" ht="18" customHeight="1" thickBot="1">
      <c r="A441" s="550">
        <v>3433</v>
      </c>
      <c r="B441" s="551" t="s">
        <v>84</v>
      </c>
      <c r="C441" s="91">
        <f>SUM(D441:M441)</f>
        <v>0</v>
      </c>
      <c r="D441" s="283"/>
      <c r="E441" s="301"/>
      <c r="F441" s="255"/>
      <c r="G441" s="307"/>
      <c r="H441" s="307"/>
      <c r="I441" s="307"/>
      <c r="J441" s="307"/>
      <c r="K441" s="307"/>
      <c r="L441" s="307"/>
      <c r="M441" s="255"/>
      <c r="N441" s="257"/>
      <c r="O441" s="309"/>
      <c r="P441" s="7"/>
    </row>
    <row r="442" spans="1:17" ht="15" customHeight="1" thickBot="1">
      <c r="A442" s="406" t="s">
        <v>95</v>
      </c>
      <c r="B442" s="781" t="s">
        <v>117</v>
      </c>
      <c r="C442" s="782"/>
      <c r="D442" s="782"/>
      <c r="E442" s="782"/>
      <c r="F442" s="782"/>
      <c r="G442" s="782"/>
      <c r="H442" s="782"/>
      <c r="I442" s="782"/>
      <c r="J442" s="782"/>
      <c r="K442" s="782"/>
      <c r="L442" s="782"/>
      <c r="M442" s="782"/>
      <c r="N442" s="782"/>
      <c r="O442" s="783"/>
      <c r="P442" s="488"/>
      <c r="Q442" s="310"/>
    </row>
    <row r="443" spans="1:17" ht="13.5" customHeight="1" thickBot="1">
      <c r="A443" s="636">
        <v>3</v>
      </c>
      <c r="B443" s="678" t="s">
        <v>11</v>
      </c>
      <c r="C443" s="262">
        <f t="shared" ref="C443:O443" si="173">C444+C452</f>
        <v>12096</v>
      </c>
      <c r="D443" s="402">
        <f t="shared" si="173"/>
        <v>0</v>
      </c>
      <c r="E443" s="327">
        <f t="shared" si="173"/>
        <v>0</v>
      </c>
      <c r="F443" s="328">
        <f t="shared" si="173"/>
        <v>0</v>
      </c>
      <c r="G443" s="329">
        <f t="shared" si="173"/>
        <v>0</v>
      </c>
      <c r="H443" s="329">
        <f t="shared" si="173"/>
        <v>0</v>
      </c>
      <c r="I443" s="329">
        <f t="shared" si="173"/>
        <v>0</v>
      </c>
      <c r="J443" s="329">
        <f t="shared" si="173"/>
        <v>12096</v>
      </c>
      <c r="K443" s="329">
        <f t="shared" si="173"/>
        <v>0</v>
      </c>
      <c r="L443" s="329">
        <f t="shared" si="173"/>
        <v>0</v>
      </c>
      <c r="M443" s="403">
        <f t="shared" si="173"/>
        <v>0</v>
      </c>
      <c r="N443" s="262">
        <f t="shared" si="173"/>
        <v>12096</v>
      </c>
      <c r="O443" s="263">
        <f t="shared" si="173"/>
        <v>12096</v>
      </c>
      <c r="P443" s="488"/>
      <c r="Q443" s="310"/>
    </row>
    <row r="444" spans="1:17" ht="13.5" customHeight="1" thickBot="1">
      <c r="A444" s="543">
        <v>31</v>
      </c>
      <c r="B444" s="617" t="s">
        <v>7</v>
      </c>
      <c r="C444" s="110">
        <f t="shared" ref="C444:O444" si="174">C445+C447+C449</f>
        <v>0</v>
      </c>
      <c r="D444" s="218">
        <f t="shared" si="174"/>
        <v>0</v>
      </c>
      <c r="E444" s="147">
        <f t="shared" si="174"/>
        <v>0</v>
      </c>
      <c r="F444" s="146">
        <f t="shared" si="174"/>
        <v>0</v>
      </c>
      <c r="G444" s="148">
        <f t="shared" si="174"/>
        <v>0</v>
      </c>
      <c r="H444" s="148">
        <f t="shared" si="174"/>
        <v>0</v>
      </c>
      <c r="I444" s="148">
        <f t="shared" si="174"/>
        <v>0</v>
      </c>
      <c r="J444" s="148">
        <f t="shared" si="174"/>
        <v>0</v>
      </c>
      <c r="K444" s="148">
        <f t="shared" si="174"/>
        <v>0</v>
      </c>
      <c r="L444" s="148">
        <f t="shared" si="174"/>
        <v>0</v>
      </c>
      <c r="M444" s="376">
        <f t="shared" si="174"/>
        <v>0</v>
      </c>
      <c r="N444" s="110">
        <f t="shared" si="174"/>
        <v>0</v>
      </c>
      <c r="O444" s="111">
        <f t="shared" si="174"/>
        <v>0</v>
      </c>
      <c r="P444" s="488"/>
      <c r="Q444" s="310"/>
    </row>
    <row r="445" spans="1:17" ht="13.5" customHeight="1">
      <c r="A445" s="555">
        <v>311</v>
      </c>
      <c r="B445" s="556" t="s">
        <v>18</v>
      </c>
      <c r="C445" s="212">
        <f t="shared" ref="C445:O445" si="175">SUM(C446:C446)</f>
        <v>0</v>
      </c>
      <c r="D445" s="325">
        <f t="shared" si="175"/>
        <v>0</v>
      </c>
      <c r="E445" s="210">
        <f t="shared" si="175"/>
        <v>0</v>
      </c>
      <c r="F445" s="209">
        <f t="shared" si="175"/>
        <v>0</v>
      </c>
      <c r="G445" s="211">
        <f t="shared" si="175"/>
        <v>0</v>
      </c>
      <c r="H445" s="211">
        <f t="shared" si="175"/>
        <v>0</v>
      </c>
      <c r="I445" s="211">
        <f t="shared" si="175"/>
        <v>0</v>
      </c>
      <c r="J445" s="211">
        <f t="shared" si="175"/>
        <v>0</v>
      </c>
      <c r="K445" s="211">
        <f t="shared" si="175"/>
        <v>0</v>
      </c>
      <c r="L445" s="211">
        <f t="shared" si="175"/>
        <v>0</v>
      </c>
      <c r="M445" s="400">
        <f t="shared" si="175"/>
        <v>0</v>
      </c>
      <c r="N445" s="212">
        <f t="shared" si="175"/>
        <v>0</v>
      </c>
      <c r="O445" s="213">
        <f t="shared" si="175"/>
        <v>0</v>
      </c>
      <c r="P445" s="488"/>
      <c r="Q445" s="310"/>
    </row>
    <row r="446" spans="1:17" ht="13.5" customHeight="1">
      <c r="A446" s="550">
        <v>3111</v>
      </c>
      <c r="B446" s="623" t="s">
        <v>55</v>
      </c>
      <c r="C446" s="267">
        <f>SUM(D446:M446)</f>
        <v>0</v>
      </c>
      <c r="D446" s="283"/>
      <c r="E446" s="301"/>
      <c r="F446" s="255"/>
      <c r="G446" s="307"/>
      <c r="H446" s="307"/>
      <c r="I446" s="307"/>
      <c r="J446" s="307"/>
      <c r="K446" s="307"/>
      <c r="L446" s="307"/>
      <c r="M446" s="255"/>
      <c r="N446" s="257"/>
      <c r="O446" s="309"/>
      <c r="P446" s="488"/>
      <c r="Q446" s="310"/>
    </row>
    <row r="447" spans="1:17" ht="13.5" customHeight="1">
      <c r="A447" s="549">
        <v>312</v>
      </c>
      <c r="B447" s="352" t="s">
        <v>6</v>
      </c>
      <c r="C447" s="131">
        <f>C448</f>
        <v>0</v>
      </c>
      <c r="D447" s="208">
        <f t="shared" ref="D447:O447" si="176">D448</f>
        <v>0</v>
      </c>
      <c r="E447" s="133">
        <f t="shared" si="176"/>
        <v>0</v>
      </c>
      <c r="F447" s="177">
        <f t="shared" si="176"/>
        <v>0</v>
      </c>
      <c r="G447" s="134">
        <f t="shared" si="176"/>
        <v>0</v>
      </c>
      <c r="H447" s="134">
        <f t="shared" si="176"/>
        <v>0</v>
      </c>
      <c r="I447" s="134">
        <f t="shared" si="176"/>
        <v>0</v>
      </c>
      <c r="J447" s="134">
        <f t="shared" si="176"/>
        <v>0</v>
      </c>
      <c r="K447" s="134">
        <f t="shared" si="176"/>
        <v>0</v>
      </c>
      <c r="L447" s="134">
        <f t="shared" si="176"/>
        <v>0</v>
      </c>
      <c r="M447" s="401">
        <f t="shared" si="176"/>
        <v>0</v>
      </c>
      <c r="N447" s="131">
        <f t="shared" si="176"/>
        <v>0</v>
      </c>
      <c r="O447" s="137">
        <f t="shared" si="176"/>
        <v>0</v>
      </c>
      <c r="P447" s="488"/>
      <c r="Q447" s="310"/>
    </row>
    <row r="448" spans="1:17" ht="13.5" customHeight="1">
      <c r="A448" s="550">
        <v>3121</v>
      </c>
      <c r="B448" s="551" t="s">
        <v>6</v>
      </c>
      <c r="C448" s="267">
        <f>SUM(D448:M448)</f>
        <v>0</v>
      </c>
      <c r="D448" s="283"/>
      <c r="E448" s="301"/>
      <c r="F448" s="255"/>
      <c r="G448" s="307"/>
      <c r="H448" s="307"/>
      <c r="I448" s="307"/>
      <c r="J448" s="307"/>
      <c r="K448" s="307"/>
      <c r="L448" s="307"/>
      <c r="M448" s="255"/>
      <c r="N448" s="257"/>
      <c r="O448" s="309"/>
      <c r="P448" s="488"/>
      <c r="Q448" s="310"/>
    </row>
    <row r="449" spans="1:17" ht="13.5" customHeight="1">
      <c r="A449" s="549">
        <v>313</v>
      </c>
      <c r="B449" s="352" t="s">
        <v>19</v>
      </c>
      <c r="C449" s="131">
        <f t="shared" ref="C449:O449" si="177">SUM(C450:C451)</f>
        <v>0</v>
      </c>
      <c r="D449" s="208">
        <f t="shared" si="177"/>
        <v>0</v>
      </c>
      <c r="E449" s="133">
        <f t="shared" si="177"/>
        <v>0</v>
      </c>
      <c r="F449" s="177">
        <f t="shared" si="177"/>
        <v>0</v>
      </c>
      <c r="G449" s="134">
        <f t="shared" si="177"/>
        <v>0</v>
      </c>
      <c r="H449" s="134">
        <f t="shared" si="177"/>
        <v>0</v>
      </c>
      <c r="I449" s="134">
        <f t="shared" si="177"/>
        <v>0</v>
      </c>
      <c r="J449" s="134">
        <f t="shared" si="177"/>
        <v>0</v>
      </c>
      <c r="K449" s="134">
        <f t="shared" si="177"/>
        <v>0</v>
      </c>
      <c r="L449" s="134">
        <f t="shared" si="177"/>
        <v>0</v>
      </c>
      <c r="M449" s="401">
        <f t="shared" si="177"/>
        <v>0</v>
      </c>
      <c r="N449" s="131">
        <f t="shared" si="177"/>
        <v>0</v>
      </c>
      <c r="O449" s="137">
        <f t="shared" si="177"/>
        <v>0</v>
      </c>
      <c r="P449" s="488"/>
      <c r="Q449" s="310"/>
    </row>
    <row r="450" spans="1:17" ht="13.5" customHeight="1">
      <c r="A450" s="552">
        <v>3132</v>
      </c>
      <c r="B450" s="551" t="s">
        <v>58</v>
      </c>
      <c r="C450" s="267">
        <f>SUM(D450:M450)</f>
        <v>0</v>
      </c>
      <c r="D450" s="283"/>
      <c r="E450" s="301"/>
      <c r="F450" s="255"/>
      <c r="G450" s="307"/>
      <c r="H450" s="307"/>
      <c r="I450" s="307"/>
      <c r="J450" s="307"/>
      <c r="K450" s="307"/>
      <c r="L450" s="307"/>
      <c r="M450" s="255"/>
      <c r="N450" s="257"/>
      <c r="O450" s="309"/>
      <c r="P450" s="488"/>
      <c r="Q450" s="310"/>
    </row>
    <row r="451" spans="1:17" ht="13.5" customHeight="1" thickBot="1">
      <c r="A451" s="566">
        <v>3133</v>
      </c>
      <c r="B451" s="567" t="s">
        <v>59</v>
      </c>
      <c r="C451" s="267">
        <f>SUM(D451:M451)</f>
        <v>0</v>
      </c>
      <c r="D451" s="388"/>
      <c r="E451" s="41"/>
      <c r="F451" s="40"/>
      <c r="G451" s="42"/>
      <c r="H451" s="42"/>
      <c r="I451" s="42"/>
      <c r="J451" s="42"/>
      <c r="K451" s="42"/>
      <c r="L451" s="42"/>
      <c r="M451" s="40"/>
      <c r="N451" s="39"/>
      <c r="O451" s="114"/>
      <c r="P451" s="488"/>
      <c r="Q451" s="310"/>
    </row>
    <row r="452" spans="1:17" ht="13.5" customHeight="1" thickBot="1">
      <c r="A452" s="543">
        <v>32</v>
      </c>
      <c r="B452" s="603" t="s">
        <v>8</v>
      </c>
      <c r="C452" s="110">
        <f t="shared" ref="C452:M452" si="178">C453+C457+C463+C468+C470</f>
        <v>12096</v>
      </c>
      <c r="D452" s="218">
        <f t="shared" si="178"/>
        <v>0</v>
      </c>
      <c r="E452" s="147">
        <f t="shared" si="178"/>
        <v>0</v>
      </c>
      <c r="F452" s="146">
        <f t="shared" si="178"/>
        <v>0</v>
      </c>
      <c r="G452" s="148">
        <f t="shared" si="178"/>
        <v>0</v>
      </c>
      <c r="H452" s="148">
        <f t="shared" si="178"/>
        <v>0</v>
      </c>
      <c r="I452" s="148">
        <f t="shared" si="178"/>
        <v>0</v>
      </c>
      <c r="J452" s="148">
        <f t="shared" si="178"/>
        <v>12096</v>
      </c>
      <c r="K452" s="148">
        <f t="shared" si="178"/>
        <v>0</v>
      </c>
      <c r="L452" s="148">
        <f t="shared" si="178"/>
        <v>0</v>
      </c>
      <c r="M452" s="376">
        <f t="shared" si="178"/>
        <v>0</v>
      </c>
      <c r="N452" s="110">
        <v>12096</v>
      </c>
      <c r="O452" s="111">
        <v>12096</v>
      </c>
      <c r="P452" s="488"/>
      <c r="Q452" s="310"/>
    </row>
    <row r="453" spans="1:17" ht="13.5" customHeight="1">
      <c r="A453" s="555">
        <v>321</v>
      </c>
      <c r="B453" s="556" t="s">
        <v>20</v>
      </c>
      <c r="C453" s="212">
        <f t="shared" ref="C453:O453" si="179">SUM(C454:C456)</f>
        <v>900</v>
      </c>
      <c r="D453" s="325">
        <f t="shared" si="179"/>
        <v>0</v>
      </c>
      <c r="E453" s="210">
        <f t="shared" si="179"/>
        <v>0</v>
      </c>
      <c r="F453" s="209">
        <f t="shared" si="179"/>
        <v>0</v>
      </c>
      <c r="G453" s="211">
        <f t="shared" si="179"/>
        <v>0</v>
      </c>
      <c r="H453" s="211">
        <f t="shared" si="179"/>
        <v>0</v>
      </c>
      <c r="I453" s="211">
        <f t="shared" si="179"/>
        <v>0</v>
      </c>
      <c r="J453" s="211">
        <f t="shared" si="179"/>
        <v>900</v>
      </c>
      <c r="K453" s="211">
        <f t="shared" si="179"/>
        <v>0</v>
      </c>
      <c r="L453" s="211">
        <f t="shared" si="179"/>
        <v>0</v>
      </c>
      <c r="M453" s="400">
        <f t="shared" si="179"/>
        <v>0</v>
      </c>
      <c r="N453" s="212">
        <f t="shared" si="179"/>
        <v>0</v>
      </c>
      <c r="O453" s="213">
        <f t="shared" si="179"/>
        <v>0</v>
      </c>
      <c r="P453" s="488"/>
      <c r="Q453" s="310"/>
    </row>
    <row r="454" spans="1:17" ht="13.5" customHeight="1">
      <c r="A454" s="552">
        <v>3211</v>
      </c>
      <c r="B454" s="551" t="s">
        <v>91</v>
      </c>
      <c r="C454" s="267">
        <f>SUM(D454:M454)</f>
        <v>900</v>
      </c>
      <c r="D454" s="283"/>
      <c r="E454" s="301"/>
      <c r="F454" s="255"/>
      <c r="G454" s="307"/>
      <c r="H454" s="307"/>
      <c r="I454" s="307"/>
      <c r="J454" s="307">
        <v>900</v>
      </c>
      <c r="K454" s="307"/>
      <c r="L454" s="307"/>
      <c r="M454" s="255"/>
      <c r="N454" s="257"/>
      <c r="O454" s="309"/>
      <c r="P454" s="488"/>
      <c r="Q454" s="310"/>
    </row>
    <row r="455" spans="1:17" ht="21.75" customHeight="1">
      <c r="A455" s="552">
        <v>3212</v>
      </c>
      <c r="B455" s="557" t="s">
        <v>60</v>
      </c>
      <c r="C455" s="267">
        <f>SUM(D455:M455)</f>
        <v>0</v>
      </c>
      <c r="D455" s="283"/>
      <c r="E455" s="301"/>
      <c r="F455" s="255"/>
      <c r="G455" s="307"/>
      <c r="H455" s="307"/>
      <c r="I455" s="307"/>
      <c r="J455" s="307"/>
      <c r="K455" s="307"/>
      <c r="L455" s="307"/>
      <c r="M455" s="255"/>
      <c r="N455" s="257"/>
      <c r="O455" s="309"/>
      <c r="P455" s="488"/>
      <c r="Q455" s="310"/>
    </row>
    <row r="456" spans="1:17" ht="13.5" customHeight="1">
      <c r="A456" s="552">
        <v>3213</v>
      </c>
      <c r="B456" s="551" t="s">
        <v>61</v>
      </c>
      <c r="C456" s="267">
        <f>SUM(D456:M456)</f>
        <v>0</v>
      </c>
      <c r="D456" s="283"/>
      <c r="E456" s="301"/>
      <c r="F456" s="255"/>
      <c r="G456" s="307"/>
      <c r="H456" s="307"/>
      <c r="I456" s="307"/>
      <c r="J456" s="307"/>
      <c r="K456" s="307"/>
      <c r="L456" s="307"/>
      <c r="M456" s="255"/>
      <c r="N456" s="257"/>
      <c r="O456" s="309"/>
      <c r="P456" s="488"/>
      <c r="Q456" s="310"/>
    </row>
    <row r="457" spans="1:17" ht="13.5" customHeight="1">
      <c r="A457" s="549">
        <v>322</v>
      </c>
      <c r="B457" s="352" t="s">
        <v>24</v>
      </c>
      <c r="C457" s="131">
        <f t="shared" ref="C457:O457" si="180">SUM(C458:C462)</f>
        <v>3200</v>
      </c>
      <c r="D457" s="208">
        <f t="shared" si="180"/>
        <v>0</v>
      </c>
      <c r="E457" s="133">
        <f t="shared" si="180"/>
        <v>0</v>
      </c>
      <c r="F457" s="177">
        <f t="shared" si="180"/>
        <v>0</v>
      </c>
      <c r="G457" s="134">
        <f t="shared" si="180"/>
        <v>0</v>
      </c>
      <c r="H457" s="134">
        <f t="shared" si="180"/>
        <v>0</v>
      </c>
      <c r="I457" s="134">
        <f t="shared" si="180"/>
        <v>0</v>
      </c>
      <c r="J457" s="134">
        <f t="shared" si="180"/>
        <v>3200</v>
      </c>
      <c r="K457" s="134">
        <f t="shared" si="180"/>
        <v>0</v>
      </c>
      <c r="L457" s="134">
        <f t="shared" si="180"/>
        <v>0</v>
      </c>
      <c r="M457" s="401">
        <f t="shared" si="180"/>
        <v>0</v>
      </c>
      <c r="N457" s="131">
        <f t="shared" si="180"/>
        <v>0</v>
      </c>
      <c r="O457" s="137">
        <f t="shared" si="180"/>
        <v>0</v>
      </c>
      <c r="P457" s="488"/>
      <c r="Q457" s="310"/>
    </row>
    <row r="458" spans="1:17" ht="13.5" customHeight="1">
      <c r="A458" s="550">
        <v>3221</v>
      </c>
      <c r="B458" s="551" t="s">
        <v>63</v>
      </c>
      <c r="C458" s="267">
        <f>SUM(D458:M458)</f>
        <v>1200</v>
      </c>
      <c r="D458" s="283"/>
      <c r="E458" s="301"/>
      <c r="F458" s="255"/>
      <c r="G458" s="307"/>
      <c r="H458" s="307"/>
      <c r="I458" s="307"/>
      <c r="J458" s="307">
        <v>1200</v>
      </c>
      <c r="K458" s="307"/>
      <c r="L458" s="307"/>
      <c r="M458" s="255"/>
      <c r="N458" s="257"/>
      <c r="O458" s="309"/>
      <c r="P458" s="488"/>
      <c r="Q458" s="310"/>
    </row>
    <row r="459" spans="1:17" ht="13.5" customHeight="1" thickBot="1">
      <c r="A459" s="625">
        <v>3222</v>
      </c>
      <c r="B459" s="554" t="s">
        <v>64</v>
      </c>
      <c r="C459" s="269">
        <f>SUM(D459:M459)</f>
        <v>2000</v>
      </c>
      <c r="D459" s="676"/>
      <c r="E459" s="336"/>
      <c r="F459" s="337"/>
      <c r="G459" s="338"/>
      <c r="H459" s="338"/>
      <c r="I459" s="338"/>
      <c r="J459" s="338">
        <v>2000</v>
      </c>
      <c r="K459" s="338"/>
      <c r="L459" s="338"/>
      <c r="M459" s="337"/>
      <c r="N459" s="335"/>
      <c r="O459" s="339"/>
      <c r="P459" s="488"/>
      <c r="Q459" s="310"/>
    </row>
    <row r="460" spans="1:17" ht="13.5" customHeight="1">
      <c r="A460" s="547">
        <v>3223</v>
      </c>
      <c r="B460" s="564" t="s">
        <v>65</v>
      </c>
      <c r="C460" s="348">
        <f>SUM(D460:M460)</f>
        <v>0</v>
      </c>
      <c r="D460" s="669"/>
      <c r="E460" s="37"/>
      <c r="F460" s="36"/>
      <c r="G460" s="38"/>
      <c r="H460" s="38"/>
      <c r="I460" s="38"/>
      <c r="J460" s="38"/>
      <c r="K460" s="38"/>
      <c r="L460" s="38"/>
      <c r="M460" s="36"/>
      <c r="N460" s="24"/>
      <c r="O460" s="670"/>
      <c r="P460" s="488"/>
      <c r="Q460" s="310"/>
    </row>
    <row r="461" spans="1:17" ht="13.5" customHeight="1">
      <c r="A461" s="550">
        <v>3224</v>
      </c>
      <c r="B461" s="551" t="s">
        <v>66</v>
      </c>
      <c r="C461" s="267">
        <f>SUM(D461:M461)</f>
        <v>0</v>
      </c>
      <c r="D461" s="283"/>
      <c r="E461" s="301"/>
      <c r="F461" s="255"/>
      <c r="G461" s="307"/>
      <c r="H461" s="307"/>
      <c r="I461" s="307"/>
      <c r="J461" s="307"/>
      <c r="K461" s="307"/>
      <c r="L461" s="307"/>
      <c r="M461" s="255"/>
      <c r="N461" s="257"/>
      <c r="O461" s="309"/>
      <c r="P461" s="488"/>
      <c r="Q461" s="310"/>
    </row>
    <row r="462" spans="1:17" ht="13.5" customHeight="1">
      <c r="A462" s="550">
        <v>3225</v>
      </c>
      <c r="B462" s="551" t="s">
        <v>67</v>
      </c>
      <c r="C462" s="267">
        <f>SUM(D462:M462)</f>
        <v>0</v>
      </c>
      <c r="D462" s="283"/>
      <c r="E462" s="301"/>
      <c r="F462" s="255"/>
      <c r="G462" s="307"/>
      <c r="H462" s="307"/>
      <c r="I462" s="307"/>
      <c r="J462" s="307"/>
      <c r="K462" s="307"/>
      <c r="L462" s="307"/>
      <c r="M462" s="255"/>
      <c r="N462" s="257"/>
      <c r="O462" s="309"/>
      <c r="P462" s="488"/>
      <c r="Q462" s="310"/>
    </row>
    <row r="463" spans="1:17" ht="13.5" customHeight="1">
      <c r="A463" s="549">
        <v>323</v>
      </c>
      <c r="B463" s="352" t="s">
        <v>21</v>
      </c>
      <c r="C463" s="131">
        <f t="shared" ref="C463:O463" si="181">SUM(C464:C467)</f>
        <v>5000</v>
      </c>
      <c r="D463" s="208">
        <f t="shared" si="181"/>
        <v>0</v>
      </c>
      <c r="E463" s="133">
        <f t="shared" si="181"/>
        <v>0</v>
      </c>
      <c r="F463" s="177">
        <f t="shared" si="181"/>
        <v>0</v>
      </c>
      <c r="G463" s="134">
        <f t="shared" si="181"/>
        <v>0</v>
      </c>
      <c r="H463" s="134">
        <f t="shared" si="181"/>
        <v>0</v>
      </c>
      <c r="I463" s="134">
        <f t="shared" si="181"/>
        <v>0</v>
      </c>
      <c r="J463" s="134">
        <f t="shared" si="181"/>
        <v>5000</v>
      </c>
      <c r="K463" s="134">
        <f t="shared" si="181"/>
        <v>0</v>
      </c>
      <c r="L463" s="134">
        <f t="shared" si="181"/>
        <v>0</v>
      </c>
      <c r="M463" s="401">
        <f t="shared" si="181"/>
        <v>0</v>
      </c>
      <c r="N463" s="131">
        <f t="shared" si="181"/>
        <v>0</v>
      </c>
      <c r="O463" s="137">
        <f t="shared" si="181"/>
        <v>0</v>
      </c>
      <c r="P463" s="488"/>
      <c r="Q463" s="310"/>
    </row>
    <row r="464" spans="1:17" ht="13.5" customHeight="1">
      <c r="A464" s="550">
        <v>3231</v>
      </c>
      <c r="B464" s="551" t="s">
        <v>69</v>
      </c>
      <c r="C464" s="267">
        <f>SUM(D464:M464)</f>
        <v>4000</v>
      </c>
      <c r="D464" s="283"/>
      <c r="E464" s="301"/>
      <c r="F464" s="255"/>
      <c r="G464" s="307"/>
      <c r="H464" s="307"/>
      <c r="I464" s="307"/>
      <c r="J464" s="307">
        <v>4000</v>
      </c>
      <c r="K464" s="307"/>
      <c r="L464" s="307"/>
      <c r="M464" s="255"/>
      <c r="N464" s="257"/>
      <c r="O464" s="309"/>
      <c r="P464" s="488"/>
      <c r="Q464" s="310"/>
    </row>
    <row r="465" spans="1:17" ht="13.5" customHeight="1">
      <c r="A465" s="550">
        <v>3232</v>
      </c>
      <c r="B465" s="551" t="s">
        <v>70</v>
      </c>
      <c r="C465" s="267">
        <f>SUM(D465:M465)</f>
        <v>0</v>
      </c>
      <c r="D465" s="283"/>
      <c r="E465" s="301"/>
      <c r="F465" s="255"/>
      <c r="G465" s="307"/>
      <c r="H465" s="307"/>
      <c r="I465" s="307"/>
      <c r="J465" s="307"/>
      <c r="K465" s="307"/>
      <c r="L465" s="307"/>
      <c r="M465" s="255"/>
      <c r="N465" s="257"/>
      <c r="O465" s="309"/>
      <c r="P465" s="488"/>
      <c r="Q465" s="310"/>
    </row>
    <row r="466" spans="1:17" ht="13.5" customHeight="1">
      <c r="A466" s="550">
        <v>3237</v>
      </c>
      <c r="B466" s="551" t="s">
        <v>75</v>
      </c>
      <c r="C466" s="267">
        <f>SUM(D466:M466)</f>
        <v>1000</v>
      </c>
      <c r="D466" s="283"/>
      <c r="E466" s="301"/>
      <c r="F466" s="255"/>
      <c r="G466" s="307"/>
      <c r="H466" s="307"/>
      <c r="I466" s="307"/>
      <c r="J466" s="307">
        <v>1000</v>
      </c>
      <c r="K466" s="307"/>
      <c r="L466" s="307"/>
      <c r="M466" s="255"/>
      <c r="N466" s="257"/>
      <c r="O466" s="309"/>
      <c r="P466" s="488"/>
      <c r="Q466" s="310"/>
    </row>
    <row r="467" spans="1:17" ht="13.5" customHeight="1">
      <c r="A467" s="550">
        <v>3239</v>
      </c>
      <c r="B467" s="551" t="s">
        <v>77</v>
      </c>
      <c r="C467" s="267">
        <f>SUM(D467:M467)</f>
        <v>0</v>
      </c>
      <c r="D467" s="283"/>
      <c r="E467" s="301"/>
      <c r="F467" s="255"/>
      <c r="G467" s="307"/>
      <c r="H467" s="307"/>
      <c r="I467" s="307"/>
      <c r="J467" s="307"/>
      <c r="K467" s="307"/>
      <c r="L467" s="307"/>
      <c r="M467" s="255"/>
      <c r="N467" s="257"/>
      <c r="O467" s="309"/>
      <c r="P467" s="488"/>
      <c r="Q467" s="310"/>
    </row>
    <row r="468" spans="1:17" ht="24.75" customHeight="1">
      <c r="A468" s="549">
        <v>324</v>
      </c>
      <c r="B468" s="565" t="s">
        <v>22</v>
      </c>
      <c r="C468" s="131">
        <f>C469</f>
        <v>0</v>
      </c>
      <c r="D468" s="208">
        <f t="shared" ref="D468:O468" si="182">D469</f>
        <v>0</v>
      </c>
      <c r="E468" s="133">
        <f t="shared" si="182"/>
        <v>0</v>
      </c>
      <c r="F468" s="177">
        <f t="shared" si="182"/>
        <v>0</v>
      </c>
      <c r="G468" s="134">
        <f t="shared" si="182"/>
        <v>0</v>
      </c>
      <c r="H468" s="134">
        <f t="shared" si="182"/>
        <v>0</v>
      </c>
      <c r="I468" s="134">
        <f t="shared" si="182"/>
        <v>0</v>
      </c>
      <c r="J468" s="134">
        <f t="shared" si="182"/>
        <v>0</v>
      </c>
      <c r="K468" s="134">
        <f t="shared" si="182"/>
        <v>0</v>
      </c>
      <c r="L468" s="134">
        <f t="shared" si="182"/>
        <v>0</v>
      </c>
      <c r="M468" s="401">
        <f t="shared" si="182"/>
        <v>0</v>
      </c>
      <c r="N468" s="131">
        <f t="shared" si="182"/>
        <v>0</v>
      </c>
      <c r="O468" s="137">
        <f t="shared" si="182"/>
        <v>0</v>
      </c>
      <c r="P468" s="488"/>
      <c r="Q468" s="310"/>
    </row>
    <row r="469" spans="1:17" ht="27.75" customHeight="1">
      <c r="A469" s="550">
        <v>3241</v>
      </c>
      <c r="B469" s="557" t="s">
        <v>22</v>
      </c>
      <c r="C469" s="267">
        <f>SUM(D469:M469)</f>
        <v>0</v>
      </c>
      <c r="D469" s="283"/>
      <c r="E469" s="301"/>
      <c r="F469" s="255"/>
      <c r="G469" s="307"/>
      <c r="H469" s="307"/>
      <c r="I469" s="307"/>
      <c r="J469" s="307"/>
      <c r="K469" s="307"/>
      <c r="L469" s="307"/>
      <c r="M469" s="255"/>
      <c r="N469" s="257"/>
      <c r="O469" s="309"/>
      <c r="P469" s="488"/>
      <c r="Q469" s="310"/>
    </row>
    <row r="470" spans="1:17" ht="13.5" customHeight="1">
      <c r="A470" s="549">
        <v>329</v>
      </c>
      <c r="B470" s="352" t="s">
        <v>9</v>
      </c>
      <c r="C470" s="131">
        <f t="shared" ref="C470:O470" si="183">SUM(C471:C475)</f>
        <v>2996</v>
      </c>
      <c r="D470" s="208">
        <f t="shared" si="183"/>
        <v>0</v>
      </c>
      <c r="E470" s="133">
        <f t="shared" si="183"/>
        <v>0</v>
      </c>
      <c r="F470" s="177">
        <f t="shared" si="183"/>
        <v>0</v>
      </c>
      <c r="G470" s="134">
        <f t="shared" si="183"/>
        <v>0</v>
      </c>
      <c r="H470" s="134">
        <f t="shared" si="183"/>
        <v>0</v>
      </c>
      <c r="I470" s="134">
        <f t="shared" si="183"/>
        <v>0</v>
      </c>
      <c r="J470" s="134">
        <f t="shared" si="183"/>
        <v>2996</v>
      </c>
      <c r="K470" s="134">
        <f t="shared" si="183"/>
        <v>0</v>
      </c>
      <c r="L470" s="134">
        <f t="shared" si="183"/>
        <v>0</v>
      </c>
      <c r="M470" s="401">
        <f t="shared" si="183"/>
        <v>0</v>
      </c>
      <c r="N470" s="131">
        <f t="shared" si="183"/>
        <v>0</v>
      </c>
      <c r="O470" s="137">
        <f t="shared" si="183"/>
        <v>0</v>
      </c>
      <c r="P470" s="488"/>
      <c r="Q470" s="310"/>
    </row>
    <row r="471" spans="1:17" ht="20.25" customHeight="1">
      <c r="A471" s="552">
        <v>3291</v>
      </c>
      <c r="B471" s="557" t="s">
        <v>78</v>
      </c>
      <c r="C471" s="267">
        <f>SUM(D471:M471)</f>
        <v>1296</v>
      </c>
      <c r="D471" s="283"/>
      <c r="E471" s="301"/>
      <c r="F471" s="255"/>
      <c r="G471" s="307"/>
      <c r="H471" s="307"/>
      <c r="I471" s="307"/>
      <c r="J471" s="307">
        <v>1296</v>
      </c>
      <c r="K471" s="307"/>
      <c r="L471" s="307"/>
      <c r="M471" s="255"/>
      <c r="N471" s="257"/>
      <c r="O471" s="309"/>
      <c r="P471" s="488"/>
      <c r="Q471" s="310"/>
    </row>
    <row r="472" spans="1:17" ht="13.5" customHeight="1">
      <c r="A472" s="552">
        <v>3292</v>
      </c>
      <c r="B472" s="551" t="s">
        <v>79</v>
      </c>
      <c r="C472" s="267">
        <f>SUM(D472:M472)</f>
        <v>0</v>
      </c>
      <c r="D472" s="283"/>
      <c r="E472" s="301"/>
      <c r="F472" s="255"/>
      <c r="G472" s="307"/>
      <c r="H472" s="307"/>
      <c r="I472" s="307"/>
      <c r="J472" s="307"/>
      <c r="K472" s="307"/>
      <c r="L472" s="307"/>
      <c r="M472" s="255"/>
      <c r="N472" s="257"/>
      <c r="O472" s="309"/>
      <c r="P472" s="488"/>
      <c r="Q472" s="310"/>
    </row>
    <row r="473" spans="1:17" ht="13.5" customHeight="1">
      <c r="A473" s="552">
        <v>3293</v>
      </c>
      <c r="B473" s="551" t="s">
        <v>80</v>
      </c>
      <c r="C473" s="267">
        <f>SUM(D473:M473)</f>
        <v>1686</v>
      </c>
      <c r="D473" s="283"/>
      <c r="E473" s="301"/>
      <c r="F473" s="255"/>
      <c r="G473" s="307"/>
      <c r="H473" s="307"/>
      <c r="I473" s="307"/>
      <c r="J473" s="307">
        <v>1686</v>
      </c>
      <c r="K473" s="307"/>
      <c r="L473" s="307"/>
      <c r="M473" s="255"/>
      <c r="N473" s="257"/>
      <c r="O473" s="309"/>
      <c r="P473" s="488"/>
      <c r="Q473" s="310"/>
    </row>
    <row r="474" spans="1:17" ht="13.5" customHeight="1">
      <c r="A474" s="552">
        <v>3295</v>
      </c>
      <c r="B474" s="551" t="s">
        <v>82</v>
      </c>
      <c r="C474" s="267">
        <f>SUM(D474:M474)</f>
        <v>14</v>
      </c>
      <c r="D474" s="283"/>
      <c r="E474" s="301"/>
      <c r="F474" s="255"/>
      <c r="G474" s="307"/>
      <c r="H474" s="307"/>
      <c r="I474" s="307"/>
      <c r="J474" s="307">
        <v>14</v>
      </c>
      <c r="K474" s="307"/>
      <c r="L474" s="307"/>
      <c r="M474" s="255"/>
      <c r="N474" s="257"/>
      <c r="O474" s="309"/>
      <c r="P474" s="488"/>
      <c r="Q474" s="310"/>
    </row>
    <row r="475" spans="1:17" ht="13.5" customHeight="1" thickBot="1">
      <c r="A475" s="566">
        <v>3299</v>
      </c>
      <c r="B475" s="567" t="s">
        <v>9</v>
      </c>
      <c r="C475" s="267">
        <f>SUM(D475:M475)</f>
        <v>0</v>
      </c>
      <c r="D475" s="388"/>
      <c r="E475" s="41"/>
      <c r="F475" s="40"/>
      <c r="G475" s="42"/>
      <c r="H475" s="42"/>
      <c r="I475" s="42"/>
      <c r="J475" s="42"/>
      <c r="K475" s="42"/>
      <c r="L475" s="42"/>
      <c r="M475" s="40"/>
      <c r="N475" s="39"/>
      <c r="O475" s="114"/>
      <c r="P475" s="488"/>
      <c r="Q475" s="310"/>
    </row>
    <row r="476" spans="1:17" ht="14.25" customHeight="1" thickBot="1">
      <c r="A476" s="406" t="s">
        <v>95</v>
      </c>
      <c r="B476" s="781" t="s">
        <v>118</v>
      </c>
      <c r="C476" s="782"/>
      <c r="D476" s="782"/>
      <c r="E476" s="782"/>
      <c r="F476" s="782"/>
      <c r="G476" s="782"/>
      <c r="H476" s="782"/>
      <c r="I476" s="782"/>
      <c r="J476" s="782"/>
      <c r="K476" s="782"/>
      <c r="L476" s="782"/>
      <c r="M476" s="782"/>
      <c r="N476" s="782"/>
      <c r="O476" s="783"/>
      <c r="P476" s="488"/>
      <c r="Q476" s="310"/>
    </row>
    <row r="477" spans="1:17" ht="13.5" customHeight="1" thickBot="1">
      <c r="A477" s="543">
        <v>3</v>
      </c>
      <c r="B477" s="603" t="s">
        <v>11</v>
      </c>
      <c r="C477" s="110">
        <f t="shared" ref="C477:O477" si="184">C478+C486</f>
        <v>0</v>
      </c>
      <c r="D477" s="218">
        <f t="shared" si="184"/>
        <v>0</v>
      </c>
      <c r="E477" s="147">
        <f t="shared" si="184"/>
        <v>0</v>
      </c>
      <c r="F477" s="146">
        <f t="shared" si="184"/>
        <v>0</v>
      </c>
      <c r="G477" s="148">
        <f t="shared" si="184"/>
        <v>0</v>
      </c>
      <c r="H477" s="148">
        <f t="shared" si="184"/>
        <v>0</v>
      </c>
      <c r="I477" s="148">
        <f t="shared" si="184"/>
        <v>0</v>
      </c>
      <c r="J477" s="148">
        <f t="shared" si="184"/>
        <v>0</v>
      </c>
      <c r="K477" s="148">
        <f t="shared" si="184"/>
        <v>0</v>
      </c>
      <c r="L477" s="148">
        <f t="shared" si="184"/>
        <v>0</v>
      </c>
      <c r="M477" s="376">
        <f t="shared" si="184"/>
        <v>0</v>
      </c>
      <c r="N477" s="110">
        <f t="shared" si="184"/>
        <v>0</v>
      </c>
      <c r="O477" s="111">
        <f t="shared" si="184"/>
        <v>0</v>
      </c>
      <c r="P477" s="488"/>
      <c r="Q477" s="310"/>
    </row>
    <row r="478" spans="1:17" ht="13.5" customHeight="1" thickBot="1">
      <c r="A478" s="543">
        <v>31</v>
      </c>
      <c r="B478" s="617" t="s">
        <v>7</v>
      </c>
      <c r="C478" s="110">
        <f t="shared" ref="C478:O478" si="185">C479+C481+C483</f>
        <v>0</v>
      </c>
      <c r="D478" s="218">
        <f t="shared" si="185"/>
        <v>0</v>
      </c>
      <c r="E478" s="147">
        <f t="shared" si="185"/>
        <v>0</v>
      </c>
      <c r="F478" s="146">
        <f t="shared" si="185"/>
        <v>0</v>
      </c>
      <c r="G478" s="148">
        <f t="shared" si="185"/>
        <v>0</v>
      </c>
      <c r="H478" s="148">
        <f t="shared" si="185"/>
        <v>0</v>
      </c>
      <c r="I478" s="148">
        <f t="shared" si="185"/>
        <v>0</v>
      </c>
      <c r="J478" s="148">
        <f t="shared" si="185"/>
        <v>0</v>
      </c>
      <c r="K478" s="148">
        <f t="shared" si="185"/>
        <v>0</v>
      </c>
      <c r="L478" s="148">
        <f t="shared" si="185"/>
        <v>0</v>
      </c>
      <c r="M478" s="376">
        <f t="shared" si="185"/>
        <v>0</v>
      </c>
      <c r="N478" s="110">
        <f t="shared" si="185"/>
        <v>0</v>
      </c>
      <c r="O478" s="111">
        <f t="shared" si="185"/>
        <v>0</v>
      </c>
      <c r="P478" s="488"/>
      <c r="Q478" s="310"/>
    </row>
    <row r="479" spans="1:17" ht="13.5" customHeight="1">
      <c r="A479" s="555">
        <v>311</v>
      </c>
      <c r="B479" s="556" t="s">
        <v>18</v>
      </c>
      <c r="C479" s="212">
        <f t="shared" ref="C479:O479" si="186">SUM(C480:C480)</f>
        <v>0</v>
      </c>
      <c r="D479" s="325">
        <f t="shared" si="186"/>
        <v>0</v>
      </c>
      <c r="E479" s="210">
        <f t="shared" si="186"/>
        <v>0</v>
      </c>
      <c r="F479" s="209">
        <f t="shared" si="186"/>
        <v>0</v>
      </c>
      <c r="G479" s="211">
        <f t="shared" si="186"/>
        <v>0</v>
      </c>
      <c r="H479" s="211">
        <f t="shared" si="186"/>
        <v>0</v>
      </c>
      <c r="I479" s="211">
        <f t="shared" si="186"/>
        <v>0</v>
      </c>
      <c r="J479" s="211">
        <f t="shared" si="186"/>
        <v>0</v>
      </c>
      <c r="K479" s="211">
        <f t="shared" si="186"/>
        <v>0</v>
      </c>
      <c r="L479" s="211">
        <f t="shared" si="186"/>
        <v>0</v>
      </c>
      <c r="M479" s="400">
        <f t="shared" si="186"/>
        <v>0</v>
      </c>
      <c r="N479" s="212">
        <f t="shared" si="186"/>
        <v>0</v>
      </c>
      <c r="O479" s="213">
        <f t="shared" si="186"/>
        <v>0</v>
      </c>
      <c r="P479" s="488"/>
      <c r="Q479" s="310"/>
    </row>
    <row r="480" spans="1:17" ht="13.5" customHeight="1">
      <c r="A480" s="550">
        <v>3111</v>
      </c>
      <c r="B480" s="623" t="s">
        <v>55</v>
      </c>
      <c r="C480" s="267">
        <f>SUM(D480:M480)</f>
        <v>0</v>
      </c>
      <c r="D480" s="283"/>
      <c r="E480" s="301"/>
      <c r="F480" s="255"/>
      <c r="G480" s="307"/>
      <c r="H480" s="307"/>
      <c r="I480" s="307"/>
      <c r="J480" s="307"/>
      <c r="K480" s="307"/>
      <c r="L480" s="307"/>
      <c r="M480" s="255"/>
      <c r="N480" s="257"/>
      <c r="O480" s="309"/>
      <c r="P480" s="488"/>
      <c r="Q480" s="310"/>
    </row>
    <row r="481" spans="1:17" ht="13.5" customHeight="1">
      <c r="A481" s="549">
        <v>312</v>
      </c>
      <c r="B481" s="352" t="s">
        <v>6</v>
      </c>
      <c r="C481" s="131">
        <f>C482</f>
        <v>0</v>
      </c>
      <c r="D481" s="208">
        <f t="shared" ref="D481:O481" si="187">D482</f>
        <v>0</v>
      </c>
      <c r="E481" s="133">
        <f t="shared" si="187"/>
        <v>0</v>
      </c>
      <c r="F481" s="177">
        <f t="shared" si="187"/>
        <v>0</v>
      </c>
      <c r="G481" s="134">
        <f t="shared" si="187"/>
        <v>0</v>
      </c>
      <c r="H481" s="134">
        <f t="shared" si="187"/>
        <v>0</v>
      </c>
      <c r="I481" s="134">
        <f t="shared" si="187"/>
        <v>0</v>
      </c>
      <c r="J481" s="134">
        <f t="shared" si="187"/>
        <v>0</v>
      </c>
      <c r="K481" s="134">
        <f t="shared" si="187"/>
        <v>0</v>
      </c>
      <c r="L481" s="134">
        <f t="shared" si="187"/>
        <v>0</v>
      </c>
      <c r="M481" s="401">
        <f t="shared" si="187"/>
        <v>0</v>
      </c>
      <c r="N481" s="131">
        <f t="shared" si="187"/>
        <v>0</v>
      </c>
      <c r="O481" s="137">
        <f t="shared" si="187"/>
        <v>0</v>
      </c>
      <c r="P481" s="488"/>
      <c r="Q481" s="310"/>
    </row>
    <row r="482" spans="1:17" ht="13.5" customHeight="1">
      <c r="A482" s="550">
        <v>3121</v>
      </c>
      <c r="B482" s="551" t="s">
        <v>6</v>
      </c>
      <c r="C482" s="267">
        <f>SUM(D482:M482)</f>
        <v>0</v>
      </c>
      <c r="D482" s="283"/>
      <c r="E482" s="301"/>
      <c r="F482" s="255"/>
      <c r="G482" s="307"/>
      <c r="H482" s="307"/>
      <c r="I482" s="307"/>
      <c r="J482" s="307"/>
      <c r="K482" s="307"/>
      <c r="L482" s="307"/>
      <c r="M482" s="255"/>
      <c r="N482" s="257"/>
      <c r="O482" s="309"/>
      <c r="P482" s="488"/>
      <c r="Q482" s="310"/>
    </row>
    <row r="483" spans="1:17" ht="13.5" customHeight="1">
      <c r="A483" s="549">
        <v>313</v>
      </c>
      <c r="B483" s="352" t="s">
        <v>19</v>
      </c>
      <c r="C483" s="131">
        <f t="shared" ref="C483:O483" si="188">SUM(C484:C485)</f>
        <v>0</v>
      </c>
      <c r="D483" s="208">
        <f t="shared" si="188"/>
        <v>0</v>
      </c>
      <c r="E483" s="133">
        <f t="shared" si="188"/>
        <v>0</v>
      </c>
      <c r="F483" s="177">
        <f t="shared" si="188"/>
        <v>0</v>
      </c>
      <c r="G483" s="134">
        <f t="shared" si="188"/>
        <v>0</v>
      </c>
      <c r="H483" s="134">
        <f t="shared" si="188"/>
        <v>0</v>
      </c>
      <c r="I483" s="134">
        <f t="shared" si="188"/>
        <v>0</v>
      </c>
      <c r="J483" s="134">
        <f t="shared" si="188"/>
        <v>0</v>
      </c>
      <c r="K483" s="134">
        <f t="shared" si="188"/>
        <v>0</v>
      </c>
      <c r="L483" s="134">
        <f t="shared" si="188"/>
        <v>0</v>
      </c>
      <c r="M483" s="401">
        <f t="shared" si="188"/>
        <v>0</v>
      </c>
      <c r="N483" s="131">
        <f t="shared" si="188"/>
        <v>0</v>
      </c>
      <c r="O483" s="137">
        <f t="shared" si="188"/>
        <v>0</v>
      </c>
      <c r="P483" s="488"/>
      <c r="Q483" s="310"/>
    </row>
    <row r="484" spans="1:17" ht="13.5" customHeight="1">
      <c r="A484" s="552">
        <v>3132</v>
      </c>
      <c r="B484" s="551" t="s">
        <v>58</v>
      </c>
      <c r="C484" s="267">
        <f>SUM(D484:M484)</f>
        <v>0</v>
      </c>
      <c r="D484" s="283"/>
      <c r="E484" s="301"/>
      <c r="F484" s="255"/>
      <c r="G484" s="307"/>
      <c r="H484" s="307"/>
      <c r="I484" s="307"/>
      <c r="J484" s="307"/>
      <c r="K484" s="307"/>
      <c r="L484" s="307"/>
      <c r="M484" s="255"/>
      <c r="N484" s="257"/>
      <c r="O484" s="309"/>
      <c r="P484" s="488"/>
      <c r="Q484" s="310"/>
    </row>
    <row r="485" spans="1:17" ht="13.5" customHeight="1" thickBot="1">
      <c r="A485" s="566">
        <v>3133</v>
      </c>
      <c r="B485" s="567" t="s">
        <v>59</v>
      </c>
      <c r="C485" s="267">
        <f>SUM(D485:M485)</f>
        <v>0</v>
      </c>
      <c r="D485" s="388"/>
      <c r="E485" s="41"/>
      <c r="F485" s="40"/>
      <c r="G485" s="42"/>
      <c r="H485" s="42"/>
      <c r="I485" s="42"/>
      <c r="J485" s="42"/>
      <c r="K485" s="42"/>
      <c r="L485" s="42"/>
      <c r="M485" s="40"/>
      <c r="N485" s="39"/>
      <c r="O485" s="114"/>
      <c r="P485" s="488"/>
      <c r="Q485" s="310"/>
    </row>
    <row r="486" spans="1:17" ht="13.5" customHeight="1" thickBot="1">
      <c r="A486" s="543">
        <v>32</v>
      </c>
      <c r="B486" s="603" t="s">
        <v>8</v>
      </c>
      <c r="C486" s="110">
        <f t="shared" ref="C486:O486" si="189">C487+C489+C492+C496+C498</f>
        <v>0</v>
      </c>
      <c r="D486" s="218">
        <f t="shared" si="189"/>
        <v>0</v>
      </c>
      <c r="E486" s="147">
        <f t="shared" si="189"/>
        <v>0</v>
      </c>
      <c r="F486" s="146">
        <f t="shared" si="189"/>
        <v>0</v>
      </c>
      <c r="G486" s="148">
        <f t="shared" si="189"/>
        <v>0</v>
      </c>
      <c r="H486" s="148">
        <f t="shared" si="189"/>
        <v>0</v>
      </c>
      <c r="I486" s="148">
        <f t="shared" si="189"/>
        <v>0</v>
      </c>
      <c r="J486" s="148">
        <f t="shared" si="189"/>
        <v>0</v>
      </c>
      <c r="K486" s="148">
        <f t="shared" si="189"/>
        <v>0</v>
      </c>
      <c r="L486" s="148">
        <f t="shared" si="189"/>
        <v>0</v>
      </c>
      <c r="M486" s="376">
        <f t="shared" si="189"/>
        <v>0</v>
      </c>
      <c r="N486" s="110">
        <f t="shared" si="189"/>
        <v>0</v>
      </c>
      <c r="O486" s="111">
        <f t="shared" si="189"/>
        <v>0</v>
      </c>
      <c r="P486" s="488"/>
      <c r="Q486" s="310"/>
    </row>
    <row r="487" spans="1:17" ht="13.5" customHeight="1">
      <c r="A487" s="555">
        <v>321</v>
      </c>
      <c r="B487" s="556" t="s">
        <v>20</v>
      </c>
      <c r="C487" s="212">
        <f t="shared" ref="C487:O487" si="190">SUM(C488:C488)</f>
        <v>0</v>
      </c>
      <c r="D487" s="325">
        <f t="shared" si="190"/>
        <v>0</v>
      </c>
      <c r="E487" s="210">
        <f t="shared" si="190"/>
        <v>0</v>
      </c>
      <c r="F487" s="209">
        <f t="shared" si="190"/>
        <v>0</v>
      </c>
      <c r="G487" s="211">
        <f t="shared" si="190"/>
        <v>0</v>
      </c>
      <c r="H487" s="211">
        <f t="shared" si="190"/>
        <v>0</v>
      </c>
      <c r="I487" s="211">
        <f t="shared" si="190"/>
        <v>0</v>
      </c>
      <c r="J487" s="211">
        <f t="shared" si="190"/>
        <v>0</v>
      </c>
      <c r="K487" s="211">
        <f t="shared" si="190"/>
        <v>0</v>
      </c>
      <c r="L487" s="211">
        <f t="shared" si="190"/>
        <v>0</v>
      </c>
      <c r="M487" s="400">
        <f t="shared" si="190"/>
        <v>0</v>
      </c>
      <c r="N487" s="212">
        <f t="shared" si="190"/>
        <v>0</v>
      </c>
      <c r="O487" s="213">
        <f t="shared" si="190"/>
        <v>0</v>
      </c>
      <c r="P487" s="488"/>
      <c r="Q487" s="310"/>
    </row>
    <row r="488" spans="1:17" ht="13.5" customHeight="1" thickBot="1">
      <c r="A488" s="553">
        <v>3211</v>
      </c>
      <c r="B488" s="554" t="s">
        <v>91</v>
      </c>
      <c r="C488" s="269">
        <f>SUM(D488:M488)</f>
        <v>0</v>
      </c>
      <c r="D488" s="676"/>
      <c r="E488" s="336"/>
      <c r="F488" s="337"/>
      <c r="G488" s="338"/>
      <c r="H488" s="338"/>
      <c r="I488" s="338"/>
      <c r="J488" s="338"/>
      <c r="K488" s="338"/>
      <c r="L488" s="338"/>
      <c r="M488" s="337"/>
      <c r="N488" s="335"/>
      <c r="O488" s="339"/>
      <c r="P488" s="488"/>
      <c r="Q488" s="310"/>
    </row>
    <row r="489" spans="1:17" ht="13.5" customHeight="1">
      <c r="A489" s="555">
        <v>322</v>
      </c>
      <c r="B489" s="556" t="s">
        <v>24</v>
      </c>
      <c r="C489" s="212">
        <f t="shared" ref="C489:O489" si="191">SUM(C490:C491)</f>
        <v>0</v>
      </c>
      <c r="D489" s="325">
        <f t="shared" si="191"/>
        <v>0</v>
      </c>
      <c r="E489" s="210">
        <f t="shared" si="191"/>
        <v>0</v>
      </c>
      <c r="F489" s="209">
        <f t="shared" si="191"/>
        <v>0</v>
      </c>
      <c r="G489" s="211">
        <f t="shared" si="191"/>
        <v>0</v>
      </c>
      <c r="H489" s="211">
        <f t="shared" si="191"/>
        <v>0</v>
      </c>
      <c r="I489" s="211">
        <f t="shared" si="191"/>
        <v>0</v>
      </c>
      <c r="J489" s="211">
        <f t="shared" si="191"/>
        <v>0</v>
      </c>
      <c r="K489" s="211">
        <f t="shared" si="191"/>
        <v>0</v>
      </c>
      <c r="L489" s="211">
        <f t="shared" si="191"/>
        <v>0</v>
      </c>
      <c r="M489" s="400">
        <f t="shared" si="191"/>
        <v>0</v>
      </c>
      <c r="N489" s="212">
        <f t="shared" si="191"/>
        <v>0</v>
      </c>
      <c r="O489" s="213">
        <f t="shared" si="191"/>
        <v>0</v>
      </c>
      <c r="P489" s="488"/>
      <c r="Q489" s="310"/>
    </row>
    <row r="490" spans="1:17" ht="13.5" customHeight="1">
      <c r="A490" s="550">
        <v>3221</v>
      </c>
      <c r="B490" s="551" t="s">
        <v>63</v>
      </c>
      <c r="C490" s="267">
        <f>SUM(D490:M490)</f>
        <v>0</v>
      </c>
      <c r="D490" s="283"/>
      <c r="E490" s="301"/>
      <c r="F490" s="255"/>
      <c r="G490" s="307"/>
      <c r="H490" s="307"/>
      <c r="I490" s="307"/>
      <c r="J490" s="307"/>
      <c r="K490" s="307"/>
      <c r="L490" s="307"/>
      <c r="M490" s="255"/>
      <c r="N490" s="257"/>
      <c r="O490" s="309"/>
      <c r="P490" s="488"/>
      <c r="Q490" s="310"/>
    </row>
    <row r="491" spans="1:17" ht="13.5" customHeight="1">
      <c r="A491" s="550">
        <v>3222</v>
      </c>
      <c r="B491" s="551" t="s">
        <v>64</v>
      </c>
      <c r="C491" s="267">
        <f>SUM(D491:M491)</f>
        <v>0</v>
      </c>
      <c r="D491" s="283"/>
      <c r="E491" s="301"/>
      <c r="F491" s="255"/>
      <c r="G491" s="307"/>
      <c r="H491" s="307"/>
      <c r="I491" s="307"/>
      <c r="J491" s="307"/>
      <c r="K491" s="307"/>
      <c r="L491" s="307"/>
      <c r="M491" s="255"/>
      <c r="N491" s="257"/>
      <c r="O491" s="309"/>
      <c r="P491" s="488"/>
      <c r="Q491" s="310"/>
    </row>
    <row r="492" spans="1:17" ht="13.5" customHeight="1">
      <c r="A492" s="549">
        <v>323</v>
      </c>
      <c r="B492" s="352" t="s">
        <v>21</v>
      </c>
      <c r="C492" s="131">
        <f t="shared" ref="C492:O492" si="192">SUM(C493:C495)</f>
        <v>0</v>
      </c>
      <c r="D492" s="208">
        <f t="shared" si="192"/>
        <v>0</v>
      </c>
      <c r="E492" s="133">
        <f t="shared" si="192"/>
        <v>0</v>
      </c>
      <c r="F492" s="177">
        <f t="shared" si="192"/>
        <v>0</v>
      </c>
      <c r="G492" s="134">
        <f t="shared" si="192"/>
        <v>0</v>
      </c>
      <c r="H492" s="134">
        <f t="shared" si="192"/>
        <v>0</v>
      </c>
      <c r="I492" s="134">
        <f t="shared" si="192"/>
        <v>0</v>
      </c>
      <c r="J492" s="134">
        <f t="shared" si="192"/>
        <v>0</v>
      </c>
      <c r="K492" s="134">
        <f t="shared" si="192"/>
        <v>0</v>
      </c>
      <c r="L492" s="134">
        <f t="shared" si="192"/>
        <v>0</v>
      </c>
      <c r="M492" s="401">
        <f t="shared" si="192"/>
        <v>0</v>
      </c>
      <c r="N492" s="131">
        <f t="shared" si="192"/>
        <v>0</v>
      </c>
      <c r="O492" s="137">
        <f t="shared" si="192"/>
        <v>0</v>
      </c>
      <c r="P492" s="488"/>
      <c r="Q492" s="310"/>
    </row>
    <row r="493" spans="1:17" ht="13.5" customHeight="1">
      <c r="A493" s="550">
        <v>3231</v>
      </c>
      <c r="B493" s="551" t="s">
        <v>69</v>
      </c>
      <c r="C493" s="267">
        <f>SUM(D493:M493)</f>
        <v>0</v>
      </c>
      <c r="D493" s="283"/>
      <c r="E493" s="301"/>
      <c r="F493" s="255"/>
      <c r="G493" s="307"/>
      <c r="H493" s="307"/>
      <c r="I493" s="307"/>
      <c r="J493" s="307"/>
      <c r="K493" s="307"/>
      <c r="L493" s="307"/>
      <c r="M493" s="255"/>
      <c r="N493" s="257"/>
      <c r="O493" s="309"/>
      <c r="P493" s="488"/>
      <c r="Q493" s="310"/>
    </row>
    <row r="494" spans="1:17" ht="13.5" customHeight="1">
      <c r="A494" s="550">
        <v>3237</v>
      </c>
      <c r="B494" s="551" t="s">
        <v>75</v>
      </c>
      <c r="C494" s="267">
        <f>SUM(D494:M494)</f>
        <v>0</v>
      </c>
      <c r="D494" s="283"/>
      <c r="E494" s="301"/>
      <c r="F494" s="255"/>
      <c r="G494" s="307"/>
      <c r="H494" s="307"/>
      <c r="I494" s="307"/>
      <c r="J494" s="307"/>
      <c r="K494" s="307"/>
      <c r="L494" s="307"/>
      <c r="M494" s="255"/>
      <c r="N494" s="257"/>
      <c r="O494" s="309"/>
      <c r="P494" s="488"/>
      <c r="Q494" s="310"/>
    </row>
    <row r="495" spans="1:17" ht="13.5" customHeight="1">
      <c r="A495" s="550">
        <v>3239</v>
      </c>
      <c r="B495" s="551" t="s">
        <v>77</v>
      </c>
      <c r="C495" s="267">
        <f>SUM(D495:M495)</f>
        <v>0</v>
      </c>
      <c r="D495" s="283"/>
      <c r="E495" s="301"/>
      <c r="F495" s="255"/>
      <c r="G495" s="307"/>
      <c r="H495" s="307"/>
      <c r="I495" s="307"/>
      <c r="J495" s="307"/>
      <c r="K495" s="307"/>
      <c r="L495" s="307"/>
      <c r="M495" s="255"/>
      <c r="N495" s="257"/>
      <c r="O495" s="309"/>
      <c r="P495" s="488"/>
      <c r="Q495" s="310"/>
    </row>
    <row r="496" spans="1:17" ht="13.5" customHeight="1" thickBot="1">
      <c r="A496" s="662">
        <v>324</v>
      </c>
      <c r="B496" s="766" t="s">
        <v>22</v>
      </c>
      <c r="C496" s="767">
        <f>C497</f>
        <v>0</v>
      </c>
      <c r="D496" s="768">
        <f t="shared" ref="D496:O496" si="193">D497</f>
        <v>0</v>
      </c>
      <c r="E496" s="769">
        <f t="shared" si="193"/>
        <v>0</v>
      </c>
      <c r="F496" s="770">
        <f t="shared" si="193"/>
        <v>0</v>
      </c>
      <c r="G496" s="771">
        <f t="shared" si="193"/>
        <v>0</v>
      </c>
      <c r="H496" s="771">
        <f t="shared" si="193"/>
        <v>0</v>
      </c>
      <c r="I496" s="771">
        <f t="shared" si="193"/>
        <v>0</v>
      </c>
      <c r="J496" s="771">
        <f t="shared" si="193"/>
        <v>0</v>
      </c>
      <c r="K496" s="771">
        <f t="shared" si="193"/>
        <v>0</v>
      </c>
      <c r="L496" s="771">
        <f t="shared" si="193"/>
        <v>0</v>
      </c>
      <c r="M496" s="772">
        <f t="shared" si="193"/>
        <v>0</v>
      </c>
      <c r="N496" s="767">
        <f t="shared" si="193"/>
        <v>0</v>
      </c>
      <c r="O496" s="773">
        <f t="shared" si="193"/>
        <v>0</v>
      </c>
      <c r="P496" s="488"/>
      <c r="Q496" s="310"/>
    </row>
    <row r="497" spans="1:17" ht="30.75" customHeight="1">
      <c r="A497" s="547">
        <v>3241</v>
      </c>
      <c r="B497" s="723" t="s">
        <v>22</v>
      </c>
      <c r="C497" s="266">
        <f>SUM(D497:M497)</f>
        <v>0</v>
      </c>
      <c r="D497" s="669"/>
      <c r="E497" s="37"/>
      <c r="F497" s="36"/>
      <c r="G497" s="38"/>
      <c r="H497" s="38"/>
      <c r="I497" s="38"/>
      <c r="J497" s="38"/>
      <c r="K497" s="38"/>
      <c r="L497" s="38"/>
      <c r="M497" s="36"/>
      <c r="N497" s="24"/>
      <c r="O497" s="670"/>
      <c r="P497" s="488"/>
      <c r="Q497" s="310"/>
    </row>
    <row r="498" spans="1:17" ht="13.5" customHeight="1">
      <c r="A498" s="549">
        <v>329</v>
      </c>
      <c r="B498" s="352" t="s">
        <v>9</v>
      </c>
      <c r="C498" s="131">
        <f t="shared" ref="C498:O498" si="194">SUM(C499:C499)</f>
        <v>0</v>
      </c>
      <c r="D498" s="208">
        <f t="shared" si="194"/>
        <v>0</v>
      </c>
      <c r="E498" s="133">
        <f t="shared" si="194"/>
        <v>0</v>
      </c>
      <c r="F498" s="177">
        <f t="shared" si="194"/>
        <v>0</v>
      </c>
      <c r="G498" s="134">
        <f t="shared" si="194"/>
        <v>0</v>
      </c>
      <c r="H498" s="134">
        <f t="shared" si="194"/>
        <v>0</v>
      </c>
      <c r="I498" s="134">
        <f t="shared" si="194"/>
        <v>0</v>
      </c>
      <c r="J498" s="134">
        <f t="shared" si="194"/>
        <v>0</v>
      </c>
      <c r="K498" s="134">
        <f t="shared" si="194"/>
        <v>0</v>
      </c>
      <c r="L498" s="134">
        <f t="shared" si="194"/>
        <v>0</v>
      </c>
      <c r="M498" s="401">
        <f t="shared" si="194"/>
        <v>0</v>
      </c>
      <c r="N498" s="131">
        <f t="shared" si="194"/>
        <v>0</v>
      </c>
      <c r="O498" s="137">
        <f t="shared" si="194"/>
        <v>0</v>
      </c>
      <c r="P498" s="488"/>
      <c r="Q498" s="310"/>
    </row>
    <row r="499" spans="1:17" ht="13.5" customHeight="1" thickBot="1">
      <c r="A499" s="566">
        <v>3299</v>
      </c>
      <c r="B499" s="567" t="s">
        <v>9</v>
      </c>
      <c r="C499" s="267">
        <f>SUM(D499:M499)</f>
        <v>0</v>
      </c>
      <c r="D499" s="388"/>
      <c r="E499" s="41"/>
      <c r="F499" s="40"/>
      <c r="G499" s="42"/>
      <c r="H499" s="42"/>
      <c r="I499" s="42"/>
      <c r="J499" s="42"/>
      <c r="K499" s="42"/>
      <c r="L499" s="42"/>
      <c r="M499" s="40"/>
      <c r="N499" s="39"/>
      <c r="O499" s="114"/>
      <c r="P499" s="488"/>
      <c r="Q499" s="310"/>
    </row>
    <row r="500" spans="1:17" ht="13.5" customHeight="1" thickBot="1">
      <c r="A500" s="406" t="s">
        <v>95</v>
      </c>
      <c r="B500" s="781" t="s">
        <v>119</v>
      </c>
      <c r="C500" s="782"/>
      <c r="D500" s="782"/>
      <c r="E500" s="782"/>
      <c r="F500" s="782"/>
      <c r="G500" s="782"/>
      <c r="H500" s="782"/>
      <c r="I500" s="782"/>
      <c r="J500" s="782"/>
      <c r="K500" s="782"/>
      <c r="L500" s="782"/>
      <c r="M500" s="782"/>
      <c r="N500" s="782"/>
      <c r="O500" s="783"/>
      <c r="P500" s="488"/>
      <c r="Q500" s="310"/>
    </row>
    <row r="501" spans="1:17" ht="17.25" customHeight="1" thickBot="1">
      <c r="A501" s="543">
        <v>3</v>
      </c>
      <c r="B501" s="603" t="s">
        <v>11</v>
      </c>
      <c r="C501" s="110">
        <f>C502</f>
        <v>25000</v>
      </c>
      <c r="D501" s="218">
        <f>D502</f>
        <v>0</v>
      </c>
      <c r="E501" s="147">
        <f t="shared" ref="E501:O501" si="195">E502</f>
        <v>0</v>
      </c>
      <c r="F501" s="146">
        <f t="shared" si="195"/>
        <v>0</v>
      </c>
      <c r="G501" s="148">
        <f t="shared" si="195"/>
        <v>0</v>
      </c>
      <c r="H501" s="148">
        <f t="shared" si="195"/>
        <v>0</v>
      </c>
      <c r="I501" s="148">
        <f t="shared" si="195"/>
        <v>0</v>
      </c>
      <c r="J501" s="148">
        <f t="shared" si="195"/>
        <v>25000</v>
      </c>
      <c r="K501" s="148">
        <f t="shared" si="195"/>
        <v>0</v>
      </c>
      <c r="L501" s="148">
        <f t="shared" si="195"/>
        <v>0</v>
      </c>
      <c r="M501" s="146">
        <f t="shared" si="195"/>
        <v>0</v>
      </c>
      <c r="N501" s="218">
        <f t="shared" si="195"/>
        <v>25000</v>
      </c>
      <c r="O501" s="111">
        <f t="shared" si="195"/>
        <v>25000</v>
      </c>
      <c r="P501" s="488"/>
      <c r="Q501" s="310"/>
    </row>
    <row r="502" spans="1:17" ht="15" customHeight="1" thickBot="1">
      <c r="A502" s="543">
        <v>32</v>
      </c>
      <c r="B502" s="603" t="s">
        <v>8</v>
      </c>
      <c r="C502" s="110">
        <f>C503</f>
        <v>25000</v>
      </c>
      <c r="D502" s="218">
        <f t="shared" ref="D502:M502" si="196">D503</f>
        <v>0</v>
      </c>
      <c r="E502" s="147">
        <f t="shared" si="196"/>
        <v>0</v>
      </c>
      <c r="F502" s="146">
        <f t="shared" si="196"/>
        <v>0</v>
      </c>
      <c r="G502" s="148">
        <f t="shared" si="196"/>
        <v>0</v>
      </c>
      <c r="H502" s="148">
        <f t="shared" si="196"/>
        <v>0</v>
      </c>
      <c r="I502" s="148">
        <f t="shared" si="196"/>
        <v>0</v>
      </c>
      <c r="J502" s="148">
        <f t="shared" si="196"/>
        <v>25000</v>
      </c>
      <c r="K502" s="148">
        <f t="shared" si="196"/>
        <v>0</v>
      </c>
      <c r="L502" s="148">
        <f t="shared" si="196"/>
        <v>0</v>
      </c>
      <c r="M502" s="376">
        <f t="shared" si="196"/>
        <v>0</v>
      </c>
      <c r="N502" s="110">
        <v>25000</v>
      </c>
      <c r="O502" s="111">
        <v>25000</v>
      </c>
      <c r="P502" s="488"/>
      <c r="Q502" s="310"/>
    </row>
    <row r="503" spans="1:17" ht="15" customHeight="1">
      <c r="A503" s="549">
        <v>324</v>
      </c>
      <c r="B503" s="624" t="s">
        <v>22</v>
      </c>
      <c r="C503" s="131">
        <f>C504</f>
        <v>25000</v>
      </c>
      <c r="D503" s="208">
        <f t="shared" ref="D503:O503" si="197">D504</f>
        <v>0</v>
      </c>
      <c r="E503" s="133">
        <f t="shared" si="197"/>
        <v>0</v>
      </c>
      <c r="F503" s="177">
        <f t="shared" si="197"/>
        <v>0</v>
      </c>
      <c r="G503" s="134">
        <f t="shared" si="197"/>
        <v>0</v>
      </c>
      <c r="H503" s="134">
        <f t="shared" si="197"/>
        <v>0</v>
      </c>
      <c r="I503" s="134">
        <f t="shared" si="197"/>
        <v>0</v>
      </c>
      <c r="J503" s="134">
        <f t="shared" si="197"/>
        <v>25000</v>
      </c>
      <c r="K503" s="134">
        <f t="shared" si="197"/>
        <v>0</v>
      </c>
      <c r="L503" s="134">
        <f t="shared" si="197"/>
        <v>0</v>
      </c>
      <c r="M503" s="401">
        <f t="shared" si="197"/>
        <v>0</v>
      </c>
      <c r="N503" s="131">
        <f t="shared" si="197"/>
        <v>0</v>
      </c>
      <c r="O503" s="137">
        <f t="shared" si="197"/>
        <v>0</v>
      </c>
      <c r="P503" s="488"/>
      <c r="Q503" s="310"/>
    </row>
    <row r="504" spans="1:17" ht="23.25" customHeight="1" thickBot="1">
      <c r="A504" s="625">
        <v>3241</v>
      </c>
      <c r="B504" s="626" t="s">
        <v>22</v>
      </c>
      <c r="C504" s="269">
        <f>SUM(D504:M504)</f>
        <v>25000</v>
      </c>
      <c r="D504" s="489"/>
      <c r="E504" s="336"/>
      <c r="F504" s="337"/>
      <c r="G504" s="338"/>
      <c r="H504" s="338"/>
      <c r="I504" s="338"/>
      <c r="J504" s="338">
        <v>25000</v>
      </c>
      <c r="K504" s="338"/>
      <c r="L504" s="338"/>
      <c r="M504" s="337"/>
      <c r="N504" s="335"/>
      <c r="O504" s="339"/>
      <c r="P504" s="488"/>
      <c r="Q504" s="310"/>
    </row>
    <row r="505" spans="1:17" ht="14.25" customHeight="1" thickBot="1">
      <c r="A505" s="406" t="s">
        <v>95</v>
      </c>
      <c r="B505" s="781" t="s">
        <v>120</v>
      </c>
      <c r="C505" s="782"/>
      <c r="D505" s="782"/>
      <c r="E505" s="782"/>
      <c r="F505" s="782"/>
      <c r="G505" s="782"/>
      <c r="H505" s="782"/>
      <c r="I505" s="782"/>
      <c r="J505" s="782"/>
      <c r="K505" s="782"/>
      <c r="L505" s="782"/>
      <c r="M505" s="782"/>
      <c r="N505" s="782"/>
      <c r="O505" s="783"/>
      <c r="P505" s="488"/>
      <c r="Q505" s="310"/>
    </row>
    <row r="506" spans="1:17" ht="15.75" customHeight="1" thickBot="1">
      <c r="A506" s="543">
        <v>3</v>
      </c>
      <c r="B506" s="603" t="s">
        <v>11</v>
      </c>
      <c r="C506" s="110">
        <f>C507</f>
        <v>0</v>
      </c>
      <c r="D506" s="218">
        <f t="shared" ref="D506:O506" si="198">D507</f>
        <v>0</v>
      </c>
      <c r="E506" s="147">
        <f t="shared" si="198"/>
        <v>0</v>
      </c>
      <c r="F506" s="146">
        <f t="shared" si="198"/>
        <v>0</v>
      </c>
      <c r="G506" s="148">
        <f t="shared" si="198"/>
        <v>0</v>
      </c>
      <c r="H506" s="148">
        <f t="shared" si="198"/>
        <v>0</v>
      </c>
      <c r="I506" s="148">
        <f t="shared" si="198"/>
        <v>0</v>
      </c>
      <c r="J506" s="148">
        <f t="shared" si="198"/>
        <v>0</v>
      </c>
      <c r="K506" s="148">
        <f t="shared" si="198"/>
        <v>0</v>
      </c>
      <c r="L506" s="148">
        <f t="shared" si="198"/>
        <v>0</v>
      </c>
      <c r="M506" s="376">
        <f t="shared" si="198"/>
        <v>0</v>
      </c>
      <c r="N506" s="110">
        <f t="shared" si="198"/>
        <v>0</v>
      </c>
      <c r="O506" s="111">
        <f t="shared" si="198"/>
        <v>0</v>
      </c>
      <c r="P506" s="488"/>
      <c r="Q506" s="310"/>
    </row>
    <row r="507" spans="1:17" ht="13.5" customHeight="1" thickBot="1">
      <c r="A507" s="543">
        <v>32</v>
      </c>
      <c r="B507" s="603" t="s">
        <v>8</v>
      </c>
      <c r="C507" s="110">
        <f>C508+C510+C512+C514</f>
        <v>0</v>
      </c>
      <c r="D507" s="218">
        <f t="shared" ref="D507:O507" si="199">D508+D510+D512+D514</f>
        <v>0</v>
      </c>
      <c r="E507" s="147">
        <f t="shared" si="199"/>
        <v>0</v>
      </c>
      <c r="F507" s="146">
        <f t="shared" si="199"/>
        <v>0</v>
      </c>
      <c r="G507" s="148">
        <f t="shared" si="199"/>
        <v>0</v>
      </c>
      <c r="H507" s="148">
        <f t="shared" si="199"/>
        <v>0</v>
      </c>
      <c r="I507" s="148">
        <f t="shared" si="199"/>
        <v>0</v>
      </c>
      <c r="J507" s="148">
        <f t="shared" si="199"/>
        <v>0</v>
      </c>
      <c r="K507" s="148">
        <f t="shared" si="199"/>
        <v>0</v>
      </c>
      <c r="L507" s="148">
        <f t="shared" si="199"/>
        <v>0</v>
      </c>
      <c r="M507" s="376">
        <f t="shared" si="199"/>
        <v>0</v>
      </c>
      <c r="N507" s="110">
        <f t="shared" si="199"/>
        <v>0</v>
      </c>
      <c r="O507" s="111">
        <f t="shared" si="199"/>
        <v>0</v>
      </c>
      <c r="P507" s="488"/>
      <c r="Q507" s="310"/>
    </row>
    <row r="508" spans="1:17" ht="13.5" customHeight="1">
      <c r="A508" s="555">
        <v>321</v>
      </c>
      <c r="B508" s="556" t="s">
        <v>20</v>
      </c>
      <c r="C508" s="212">
        <f t="shared" ref="C508:O508" si="200">SUM(C509:C509)</f>
        <v>0</v>
      </c>
      <c r="D508" s="325">
        <f t="shared" si="200"/>
        <v>0</v>
      </c>
      <c r="E508" s="210">
        <f t="shared" si="200"/>
        <v>0</v>
      </c>
      <c r="F508" s="209">
        <f t="shared" si="200"/>
        <v>0</v>
      </c>
      <c r="G508" s="211">
        <f t="shared" si="200"/>
        <v>0</v>
      </c>
      <c r="H508" s="211">
        <f t="shared" si="200"/>
        <v>0</v>
      </c>
      <c r="I508" s="211">
        <f t="shared" si="200"/>
        <v>0</v>
      </c>
      <c r="J508" s="211">
        <f t="shared" si="200"/>
        <v>0</v>
      </c>
      <c r="K508" s="211">
        <f t="shared" si="200"/>
        <v>0</v>
      </c>
      <c r="L508" s="211">
        <f t="shared" si="200"/>
        <v>0</v>
      </c>
      <c r="M508" s="400">
        <f t="shared" si="200"/>
        <v>0</v>
      </c>
      <c r="N508" s="212">
        <f t="shared" si="200"/>
        <v>0</v>
      </c>
      <c r="O508" s="213">
        <f t="shared" si="200"/>
        <v>0</v>
      </c>
      <c r="P508" s="488"/>
      <c r="Q508" s="310"/>
    </row>
    <row r="509" spans="1:17" ht="13.5" customHeight="1">
      <c r="A509" s="552">
        <v>3211</v>
      </c>
      <c r="B509" s="551" t="s">
        <v>91</v>
      </c>
      <c r="C509" s="267">
        <f>SUM(D509:M509)</f>
        <v>0</v>
      </c>
      <c r="D509" s="283"/>
      <c r="E509" s="301"/>
      <c r="F509" s="255"/>
      <c r="G509" s="307"/>
      <c r="H509" s="307"/>
      <c r="I509" s="307"/>
      <c r="J509" s="307"/>
      <c r="K509" s="307"/>
      <c r="L509" s="307"/>
      <c r="M509" s="255"/>
      <c r="N509" s="257"/>
      <c r="O509" s="309"/>
      <c r="P509" s="488"/>
      <c r="Q509" s="310"/>
    </row>
    <row r="510" spans="1:17" ht="13.5" customHeight="1">
      <c r="A510" s="549">
        <v>322</v>
      </c>
      <c r="B510" s="352" t="s">
        <v>24</v>
      </c>
      <c r="C510" s="131">
        <f t="shared" ref="C510:O510" si="201">SUM(C511:C511)</f>
        <v>0</v>
      </c>
      <c r="D510" s="208">
        <f t="shared" si="201"/>
        <v>0</v>
      </c>
      <c r="E510" s="133">
        <f t="shared" si="201"/>
        <v>0</v>
      </c>
      <c r="F510" s="177">
        <f t="shared" si="201"/>
        <v>0</v>
      </c>
      <c r="G510" s="134">
        <f t="shared" si="201"/>
        <v>0</v>
      </c>
      <c r="H510" s="134">
        <f t="shared" si="201"/>
        <v>0</v>
      </c>
      <c r="I510" s="134">
        <f t="shared" si="201"/>
        <v>0</v>
      </c>
      <c r="J510" s="134">
        <f t="shared" si="201"/>
        <v>0</v>
      </c>
      <c r="K510" s="134">
        <f t="shared" si="201"/>
        <v>0</v>
      </c>
      <c r="L510" s="134">
        <f t="shared" si="201"/>
        <v>0</v>
      </c>
      <c r="M510" s="401">
        <f t="shared" si="201"/>
        <v>0</v>
      </c>
      <c r="N510" s="131">
        <f t="shared" si="201"/>
        <v>0</v>
      </c>
      <c r="O510" s="137">
        <f t="shared" si="201"/>
        <v>0</v>
      </c>
      <c r="P510" s="488"/>
      <c r="Q510" s="310"/>
    </row>
    <row r="511" spans="1:17" ht="13.5" customHeight="1">
      <c r="A511" s="550">
        <v>3221</v>
      </c>
      <c r="B511" s="551" t="s">
        <v>63</v>
      </c>
      <c r="C511" s="267">
        <f>SUM(D511:M511)</f>
        <v>0</v>
      </c>
      <c r="D511" s="283"/>
      <c r="E511" s="301"/>
      <c r="F511" s="255"/>
      <c r="G511" s="307"/>
      <c r="H511" s="307"/>
      <c r="I511" s="307"/>
      <c r="J511" s="307"/>
      <c r="K511" s="307"/>
      <c r="L511" s="307"/>
      <c r="M511" s="255"/>
      <c r="N511" s="257"/>
      <c r="O511" s="309"/>
      <c r="P511" s="488"/>
      <c r="Q511" s="310"/>
    </row>
    <row r="512" spans="1:17" ht="13.5" customHeight="1">
      <c r="A512" s="549">
        <v>323</v>
      </c>
      <c r="B512" s="352" t="s">
        <v>21</v>
      </c>
      <c r="C512" s="131">
        <f t="shared" ref="C512:O512" si="202">SUM(C513:C513)</f>
        <v>0</v>
      </c>
      <c r="D512" s="208">
        <f t="shared" si="202"/>
        <v>0</v>
      </c>
      <c r="E512" s="133">
        <f t="shared" si="202"/>
        <v>0</v>
      </c>
      <c r="F512" s="177">
        <f t="shared" si="202"/>
        <v>0</v>
      </c>
      <c r="G512" s="134">
        <f t="shared" si="202"/>
        <v>0</v>
      </c>
      <c r="H512" s="134">
        <f t="shared" si="202"/>
        <v>0</v>
      </c>
      <c r="I512" s="134">
        <f t="shared" si="202"/>
        <v>0</v>
      </c>
      <c r="J512" s="134">
        <f t="shared" si="202"/>
        <v>0</v>
      </c>
      <c r="K512" s="134">
        <f t="shared" si="202"/>
        <v>0</v>
      </c>
      <c r="L512" s="134">
        <f t="shared" si="202"/>
        <v>0</v>
      </c>
      <c r="M512" s="401">
        <f t="shared" si="202"/>
        <v>0</v>
      </c>
      <c r="N512" s="131">
        <f t="shared" si="202"/>
        <v>0</v>
      </c>
      <c r="O512" s="137">
        <f t="shared" si="202"/>
        <v>0</v>
      </c>
      <c r="P512" s="488"/>
      <c r="Q512" s="310"/>
    </row>
    <row r="513" spans="1:17" ht="13.5" customHeight="1">
      <c r="A513" s="550">
        <v>3239</v>
      </c>
      <c r="B513" s="551" t="s">
        <v>77</v>
      </c>
      <c r="C513" s="267">
        <f>SUM(D513:M513)</f>
        <v>0</v>
      </c>
      <c r="D513" s="283"/>
      <c r="E513" s="301"/>
      <c r="F513" s="255"/>
      <c r="G513" s="307"/>
      <c r="H513" s="307"/>
      <c r="I513" s="307"/>
      <c r="J513" s="307"/>
      <c r="K513" s="307"/>
      <c r="L513" s="307"/>
      <c r="M513" s="255"/>
      <c r="N513" s="257"/>
      <c r="O513" s="309"/>
      <c r="P513" s="488"/>
      <c r="Q513" s="310"/>
    </row>
    <row r="514" spans="1:17" ht="13.5" customHeight="1">
      <c r="A514" s="549">
        <v>329</v>
      </c>
      <c r="B514" s="352" t="s">
        <v>9</v>
      </c>
      <c r="C514" s="131">
        <f t="shared" ref="C514:O514" si="203">SUM(C515:C515)</f>
        <v>0</v>
      </c>
      <c r="D514" s="208">
        <f t="shared" si="203"/>
        <v>0</v>
      </c>
      <c r="E514" s="133">
        <f t="shared" si="203"/>
        <v>0</v>
      </c>
      <c r="F514" s="177">
        <f t="shared" si="203"/>
        <v>0</v>
      </c>
      <c r="G514" s="134">
        <f t="shared" si="203"/>
        <v>0</v>
      </c>
      <c r="H514" s="134">
        <f t="shared" si="203"/>
        <v>0</v>
      </c>
      <c r="I514" s="134">
        <f t="shared" si="203"/>
        <v>0</v>
      </c>
      <c r="J514" s="134">
        <f t="shared" si="203"/>
        <v>0</v>
      </c>
      <c r="K514" s="134">
        <f t="shared" si="203"/>
        <v>0</v>
      </c>
      <c r="L514" s="134">
        <f t="shared" si="203"/>
        <v>0</v>
      </c>
      <c r="M514" s="401">
        <f t="shared" si="203"/>
        <v>0</v>
      </c>
      <c r="N514" s="131">
        <f t="shared" si="203"/>
        <v>0</v>
      </c>
      <c r="O514" s="137">
        <f t="shared" si="203"/>
        <v>0</v>
      </c>
      <c r="P514" s="488"/>
      <c r="Q514" s="310"/>
    </row>
    <row r="515" spans="1:17" ht="13.5" customHeight="1" thickBot="1">
      <c r="A515" s="566">
        <v>3299</v>
      </c>
      <c r="B515" s="567" t="s">
        <v>9</v>
      </c>
      <c r="C515" s="267">
        <f>SUM(D515:M515)</f>
        <v>0</v>
      </c>
      <c r="D515" s="676"/>
      <c r="E515" s="336"/>
      <c r="F515" s="337"/>
      <c r="G515" s="338"/>
      <c r="H515" s="338"/>
      <c r="I515" s="338"/>
      <c r="J515" s="338"/>
      <c r="K515" s="338"/>
      <c r="L515" s="338"/>
      <c r="M515" s="337"/>
      <c r="N515" s="335"/>
      <c r="O515" s="114"/>
      <c r="P515" s="488"/>
      <c r="Q515" s="310"/>
    </row>
    <row r="516" spans="1:17" ht="14.25" customHeight="1" thickBot="1">
      <c r="A516" s="406" t="s">
        <v>95</v>
      </c>
      <c r="B516" s="781" t="s">
        <v>111</v>
      </c>
      <c r="C516" s="782"/>
      <c r="D516" s="782"/>
      <c r="E516" s="782"/>
      <c r="F516" s="782"/>
      <c r="G516" s="782"/>
      <c r="H516" s="782"/>
      <c r="I516" s="782"/>
      <c r="J516" s="782"/>
      <c r="K516" s="782"/>
      <c r="L516" s="782"/>
      <c r="M516" s="782"/>
      <c r="N516" s="782"/>
      <c r="O516" s="783"/>
      <c r="P516" s="488"/>
      <c r="Q516" s="310"/>
    </row>
    <row r="517" spans="1:17" ht="13.5" customHeight="1" thickBot="1">
      <c r="A517" s="543">
        <v>3</v>
      </c>
      <c r="B517" s="603" t="s">
        <v>11</v>
      </c>
      <c r="C517" s="110">
        <f>C518</f>
        <v>0</v>
      </c>
      <c r="D517" s="218">
        <f t="shared" ref="D517:O518" si="204">D518</f>
        <v>0</v>
      </c>
      <c r="E517" s="147">
        <f t="shared" si="204"/>
        <v>0</v>
      </c>
      <c r="F517" s="146">
        <f t="shared" si="204"/>
        <v>0</v>
      </c>
      <c r="G517" s="148">
        <f t="shared" si="204"/>
        <v>0</v>
      </c>
      <c r="H517" s="148">
        <f t="shared" si="204"/>
        <v>0</v>
      </c>
      <c r="I517" s="148">
        <f t="shared" si="204"/>
        <v>0</v>
      </c>
      <c r="J517" s="148">
        <f t="shared" si="204"/>
        <v>0</v>
      </c>
      <c r="K517" s="148">
        <f t="shared" si="204"/>
        <v>0</v>
      </c>
      <c r="L517" s="148">
        <f t="shared" si="204"/>
        <v>0</v>
      </c>
      <c r="M517" s="376">
        <f t="shared" si="204"/>
        <v>0</v>
      </c>
      <c r="N517" s="110">
        <f t="shared" si="204"/>
        <v>0</v>
      </c>
      <c r="O517" s="111">
        <f t="shared" si="204"/>
        <v>0</v>
      </c>
      <c r="P517" s="488"/>
      <c r="Q517" s="310"/>
    </row>
    <row r="518" spans="1:17" ht="13.5" customHeight="1" thickBot="1">
      <c r="A518" s="543">
        <v>32</v>
      </c>
      <c r="B518" s="603" t="s">
        <v>8</v>
      </c>
      <c r="C518" s="110">
        <f>C519</f>
        <v>0</v>
      </c>
      <c r="D518" s="218">
        <f t="shared" si="204"/>
        <v>0</v>
      </c>
      <c r="E518" s="147">
        <f t="shared" si="204"/>
        <v>0</v>
      </c>
      <c r="F518" s="146">
        <f t="shared" si="204"/>
        <v>0</v>
      </c>
      <c r="G518" s="148">
        <f t="shared" si="204"/>
        <v>0</v>
      </c>
      <c r="H518" s="148">
        <f t="shared" si="204"/>
        <v>0</v>
      </c>
      <c r="I518" s="148">
        <f t="shared" si="204"/>
        <v>0</v>
      </c>
      <c r="J518" s="148">
        <f t="shared" si="204"/>
        <v>0</v>
      </c>
      <c r="K518" s="148">
        <f t="shared" si="204"/>
        <v>0</v>
      </c>
      <c r="L518" s="148">
        <f t="shared" si="204"/>
        <v>0</v>
      </c>
      <c r="M518" s="376">
        <f t="shared" si="204"/>
        <v>0</v>
      </c>
      <c r="N518" s="110">
        <f t="shared" si="204"/>
        <v>0</v>
      </c>
      <c r="O518" s="111">
        <f t="shared" si="204"/>
        <v>0</v>
      </c>
      <c r="P518" s="488"/>
      <c r="Q518" s="310"/>
    </row>
    <row r="519" spans="1:17" ht="13.5" customHeight="1">
      <c r="A519" s="555">
        <v>321</v>
      </c>
      <c r="B519" s="556" t="s">
        <v>20</v>
      </c>
      <c r="C519" s="212">
        <f>SUM(C520:C520)</f>
        <v>0</v>
      </c>
      <c r="D519" s="325">
        <f t="shared" ref="D519:O519" si="205">SUM(D520:D520)</f>
        <v>0</v>
      </c>
      <c r="E519" s="210">
        <f t="shared" si="205"/>
        <v>0</v>
      </c>
      <c r="F519" s="209">
        <f t="shared" si="205"/>
        <v>0</v>
      </c>
      <c r="G519" s="211">
        <f t="shared" si="205"/>
        <v>0</v>
      </c>
      <c r="H519" s="211">
        <f t="shared" si="205"/>
        <v>0</v>
      </c>
      <c r="I519" s="211">
        <f t="shared" si="205"/>
        <v>0</v>
      </c>
      <c r="J519" s="211">
        <f t="shared" si="205"/>
        <v>0</v>
      </c>
      <c r="K519" s="211">
        <f t="shared" si="205"/>
        <v>0</v>
      </c>
      <c r="L519" s="211">
        <f t="shared" si="205"/>
        <v>0</v>
      </c>
      <c r="M519" s="400">
        <f t="shared" si="205"/>
        <v>0</v>
      </c>
      <c r="N519" s="212">
        <f t="shared" si="205"/>
        <v>0</v>
      </c>
      <c r="O519" s="213">
        <f t="shared" si="205"/>
        <v>0</v>
      </c>
      <c r="P519" s="488"/>
      <c r="Q519" s="310"/>
    </row>
    <row r="520" spans="1:17" ht="13.5" customHeight="1" thickBot="1">
      <c r="A520" s="552">
        <v>3211</v>
      </c>
      <c r="B520" s="551" t="s">
        <v>91</v>
      </c>
      <c r="C520" s="267">
        <f>SUM(D520:M520)</f>
        <v>0</v>
      </c>
      <c r="D520" s="283"/>
      <c r="E520" s="301"/>
      <c r="F520" s="255"/>
      <c r="G520" s="307"/>
      <c r="H520" s="307"/>
      <c r="I520" s="307"/>
      <c r="J520" s="307"/>
      <c r="K520" s="307"/>
      <c r="L520" s="307"/>
      <c r="M520" s="255"/>
      <c r="N520" s="257"/>
      <c r="O520" s="309"/>
      <c r="P520" s="488"/>
      <c r="Q520" s="310"/>
    </row>
    <row r="521" spans="1:17" ht="13.5" customHeight="1" thickBot="1">
      <c r="A521" s="406" t="s">
        <v>95</v>
      </c>
      <c r="B521" s="781" t="s">
        <v>147</v>
      </c>
      <c r="C521" s="782"/>
      <c r="D521" s="782"/>
      <c r="E521" s="782"/>
      <c r="F521" s="782"/>
      <c r="G521" s="782"/>
      <c r="H521" s="782"/>
      <c r="I521" s="782"/>
      <c r="J521" s="782"/>
      <c r="K521" s="782"/>
      <c r="L521" s="782"/>
      <c r="M521" s="782"/>
      <c r="N521" s="782"/>
      <c r="O521" s="783"/>
      <c r="P521" s="488"/>
      <c r="Q521" s="310"/>
    </row>
    <row r="522" spans="1:17" ht="13.5" customHeight="1" thickBot="1">
      <c r="A522" s="543">
        <v>3</v>
      </c>
      <c r="B522" s="603" t="s">
        <v>11</v>
      </c>
      <c r="C522" s="110">
        <f t="shared" ref="C522:O522" si="206">C523+C529</f>
        <v>0</v>
      </c>
      <c r="D522" s="218">
        <f t="shared" si="206"/>
        <v>0</v>
      </c>
      <c r="E522" s="147">
        <f t="shared" si="206"/>
        <v>0</v>
      </c>
      <c r="F522" s="146">
        <f t="shared" si="206"/>
        <v>0</v>
      </c>
      <c r="G522" s="148">
        <f t="shared" si="206"/>
        <v>0</v>
      </c>
      <c r="H522" s="148">
        <f t="shared" si="206"/>
        <v>0</v>
      </c>
      <c r="I522" s="148">
        <f t="shared" si="206"/>
        <v>0</v>
      </c>
      <c r="J522" s="148">
        <f t="shared" si="206"/>
        <v>0</v>
      </c>
      <c r="K522" s="148">
        <f t="shared" si="206"/>
        <v>0</v>
      </c>
      <c r="L522" s="148">
        <f t="shared" si="206"/>
        <v>0</v>
      </c>
      <c r="M522" s="376">
        <f t="shared" si="206"/>
        <v>0</v>
      </c>
      <c r="N522" s="110">
        <f t="shared" si="206"/>
        <v>0</v>
      </c>
      <c r="O522" s="111">
        <f t="shared" si="206"/>
        <v>0</v>
      </c>
      <c r="P522" s="488"/>
      <c r="Q522" s="310"/>
    </row>
    <row r="523" spans="1:17" ht="13.5" customHeight="1" thickBot="1">
      <c r="A523" s="543">
        <v>31</v>
      </c>
      <c r="B523" s="603" t="s">
        <v>7</v>
      </c>
      <c r="C523" s="110">
        <f t="shared" ref="C523:O523" si="207">C524+C526</f>
        <v>0</v>
      </c>
      <c r="D523" s="218">
        <f t="shared" si="207"/>
        <v>0</v>
      </c>
      <c r="E523" s="147">
        <f t="shared" si="207"/>
        <v>0</v>
      </c>
      <c r="F523" s="146">
        <f t="shared" si="207"/>
        <v>0</v>
      </c>
      <c r="G523" s="148">
        <f t="shared" si="207"/>
        <v>0</v>
      </c>
      <c r="H523" s="148">
        <f t="shared" si="207"/>
        <v>0</v>
      </c>
      <c r="I523" s="148">
        <f t="shared" si="207"/>
        <v>0</v>
      </c>
      <c r="J523" s="148">
        <f t="shared" si="207"/>
        <v>0</v>
      </c>
      <c r="K523" s="148">
        <f t="shared" si="207"/>
        <v>0</v>
      </c>
      <c r="L523" s="148">
        <f t="shared" si="207"/>
        <v>0</v>
      </c>
      <c r="M523" s="376">
        <f t="shared" si="207"/>
        <v>0</v>
      </c>
      <c r="N523" s="110">
        <f t="shared" si="207"/>
        <v>0</v>
      </c>
      <c r="O523" s="111">
        <f t="shared" si="207"/>
        <v>0</v>
      </c>
      <c r="P523" s="488"/>
      <c r="Q523" s="310"/>
    </row>
    <row r="524" spans="1:17" ht="13.5" customHeight="1">
      <c r="A524" s="555">
        <v>311</v>
      </c>
      <c r="B524" s="556" t="s">
        <v>18</v>
      </c>
      <c r="C524" s="212">
        <f t="shared" ref="C524:O524" si="208">SUM(C525:C525)</f>
        <v>0</v>
      </c>
      <c r="D524" s="325">
        <f t="shared" si="208"/>
        <v>0</v>
      </c>
      <c r="E524" s="210">
        <f t="shared" si="208"/>
        <v>0</v>
      </c>
      <c r="F524" s="209">
        <f t="shared" si="208"/>
        <v>0</v>
      </c>
      <c r="G524" s="211">
        <f t="shared" si="208"/>
        <v>0</v>
      </c>
      <c r="H524" s="211">
        <f t="shared" si="208"/>
        <v>0</v>
      </c>
      <c r="I524" s="211">
        <f t="shared" si="208"/>
        <v>0</v>
      </c>
      <c r="J524" s="211">
        <f t="shared" si="208"/>
        <v>0</v>
      </c>
      <c r="K524" s="211">
        <f t="shared" si="208"/>
        <v>0</v>
      </c>
      <c r="L524" s="211">
        <f t="shared" si="208"/>
        <v>0</v>
      </c>
      <c r="M524" s="400">
        <f t="shared" si="208"/>
        <v>0</v>
      </c>
      <c r="N524" s="212">
        <f t="shared" si="208"/>
        <v>0</v>
      </c>
      <c r="O524" s="213">
        <f t="shared" si="208"/>
        <v>0</v>
      </c>
      <c r="P524" s="488"/>
      <c r="Q524" s="310"/>
    </row>
    <row r="525" spans="1:17" ht="13.5" customHeight="1">
      <c r="A525" s="550">
        <v>3111</v>
      </c>
      <c r="B525" s="623" t="s">
        <v>55</v>
      </c>
      <c r="C525" s="267">
        <f>SUM(D525:M525)</f>
        <v>0</v>
      </c>
      <c r="D525" s="283"/>
      <c r="E525" s="301"/>
      <c r="F525" s="255"/>
      <c r="G525" s="307"/>
      <c r="H525" s="307"/>
      <c r="I525" s="307"/>
      <c r="J525" s="307"/>
      <c r="K525" s="307"/>
      <c r="L525" s="307"/>
      <c r="M525" s="255"/>
      <c r="N525" s="257"/>
      <c r="O525" s="309"/>
      <c r="P525" s="488"/>
      <c r="Q525" s="310"/>
    </row>
    <row r="526" spans="1:17" ht="13.5" customHeight="1">
      <c r="A526" s="549">
        <v>313</v>
      </c>
      <c r="B526" s="352" t="s">
        <v>19</v>
      </c>
      <c r="C526" s="131">
        <f t="shared" ref="C526:O526" si="209">SUM(C527:C528)</f>
        <v>0</v>
      </c>
      <c r="D526" s="208">
        <f t="shared" si="209"/>
        <v>0</v>
      </c>
      <c r="E526" s="133">
        <f t="shared" si="209"/>
        <v>0</v>
      </c>
      <c r="F526" s="177">
        <f t="shared" si="209"/>
        <v>0</v>
      </c>
      <c r="G526" s="134">
        <f t="shared" si="209"/>
        <v>0</v>
      </c>
      <c r="H526" s="134">
        <f t="shared" si="209"/>
        <v>0</v>
      </c>
      <c r="I526" s="134">
        <f t="shared" si="209"/>
        <v>0</v>
      </c>
      <c r="J526" s="134">
        <f t="shared" si="209"/>
        <v>0</v>
      </c>
      <c r="K526" s="134">
        <f t="shared" si="209"/>
        <v>0</v>
      </c>
      <c r="L526" s="134">
        <f t="shared" si="209"/>
        <v>0</v>
      </c>
      <c r="M526" s="401">
        <f t="shared" si="209"/>
        <v>0</v>
      </c>
      <c r="N526" s="131">
        <f t="shared" si="209"/>
        <v>0</v>
      </c>
      <c r="O526" s="137">
        <f t="shared" si="209"/>
        <v>0</v>
      </c>
      <c r="P526" s="488"/>
      <c r="Q526" s="310"/>
    </row>
    <row r="527" spans="1:17" ht="13.5" customHeight="1">
      <c r="A527" s="552">
        <v>3132</v>
      </c>
      <c r="B527" s="551" t="s">
        <v>58</v>
      </c>
      <c r="C527" s="267">
        <f>SUM(D527:M527)</f>
        <v>0</v>
      </c>
      <c r="D527" s="283"/>
      <c r="E527" s="301"/>
      <c r="F527" s="255"/>
      <c r="G527" s="307"/>
      <c r="H527" s="307"/>
      <c r="I527" s="307"/>
      <c r="J527" s="307"/>
      <c r="K527" s="307"/>
      <c r="L527" s="307"/>
      <c r="M527" s="255"/>
      <c r="N527" s="257"/>
      <c r="O527" s="309"/>
      <c r="P527" s="488"/>
      <c r="Q527" s="310"/>
    </row>
    <row r="528" spans="1:17" ht="13.5" customHeight="1" thickBot="1">
      <c r="A528" s="566">
        <v>3133</v>
      </c>
      <c r="B528" s="567" t="s">
        <v>59</v>
      </c>
      <c r="C528" s="267">
        <f>SUM(D528:M528)</f>
        <v>0</v>
      </c>
      <c r="D528" s="388"/>
      <c r="E528" s="41"/>
      <c r="F528" s="40"/>
      <c r="G528" s="42"/>
      <c r="H528" s="42"/>
      <c r="I528" s="42"/>
      <c r="J528" s="42"/>
      <c r="K528" s="42"/>
      <c r="L528" s="42"/>
      <c r="M528" s="40"/>
      <c r="N528" s="39"/>
      <c r="O528" s="114"/>
      <c r="P528" s="488"/>
      <c r="Q528" s="310"/>
    </row>
    <row r="529" spans="1:17" ht="13.5" customHeight="1" thickBot="1">
      <c r="A529" s="543">
        <v>32</v>
      </c>
      <c r="B529" s="603" t="s">
        <v>8</v>
      </c>
      <c r="C529" s="110">
        <f>C530+C533+C538+C541</f>
        <v>0</v>
      </c>
      <c r="D529" s="218">
        <f t="shared" ref="D529:O529" si="210">D530+D533+D538+D541</f>
        <v>0</v>
      </c>
      <c r="E529" s="147">
        <f t="shared" si="210"/>
        <v>0</v>
      </c>
      <c r="F529" s="146">
        <f t="shared" si="210"/>
        <v>0</v>
      </c>
      <c r="G529" s="148">
        <f t="shared" si="210"/>
        <v>0</v>
      </c>
      <c r="H529" s="148">
        <f t="shared" si="210"/>
        <v>0</v>
      </c>
      <c r="I529" s="148">
        <f t="shared" si="210"/>
        <v>0</v>
      </c>
      <c r="J529" s="148">
        <f t="shared" si="210"/>
        <v>0</v>
      </c>
      <c r="K529" s="148">
        <f t="shared" si="210"/>
        <v>0</v>
      </c>
      <c r="L529" s="148">
        <f t="shared" si="210"/>
        <v>0</v>
      </c>
      <c r="M529" s="376">
        <f t="shared" si="210"/>
        <v>0</v>
      </c>
      <c r="N529" s="110">
        <f t="shared" si="210"/>
        <v>0</v>
      </c>
      <c r="O529" s="111">
        <f t="shared" si="210"/>
        <v>0</v>
      </c>
      <c r="P529" s="488"/>
      <c r="Q529" s="310"/>
    </row>
    <row r="530" spans="1:17" ht="13.5" customHeight="1">
      <c r="A530" s="555">
        <v>321</v>
      </c>
      <c r="B530" s="556" t="s">
        <v>20</v>
      </c>
      <c r="C530" s="212">
        <f>SUM(C531:C532)</f>
        <v>0</v>
      </c>
      <c r="D530" s="325">
        <f t="shared" ref="D530:O530" si="211">SUM(D531:D532)</f>
        <v>0</v>
      </c>
      <c r="E530" s="210">
        <f t="shared" si="211"/>
        <v>0</v>
      </c>
      <c r="F530" s="209">
        <f t="shared" si="211"/>
        <v>0</v>
      </c>
      <c r="G530" s="211">
        <f t="shared" si="211"/>
        <v>0</v>
      </c>
      <c r="H530" s="211">
        <f t="shared" si="211"/>
        <v>0</v>
      </c>
      <c r="I530" s="211">
        <f t="shared" si="211"/>
        <v>0</v>
      </c>
      <c r="J530" s="211">
        <f t="shared" si="211"/>
        <v>0</v>
      </c>
      <c r="K530" s="211">
        <f t="shared" si="211"/>
        <v>0</v>
      </c>
      <c r="L530" s="211">
        <f t="shared" si="211"/>
        <v>0</v>
      </c>
      <c r="M530" s="400">
        <f t="shared" si="211"/>
        <v>0</v>
      </c>
      <c r="N530" s="212">
        <f t="shared" si="211"/>
        <v>0</v>
      </c>
      <c r="O530" s="213">
        <f t="shared" si="211"/>
        <v>0</v>
      </c>
      <c r="P530" s="488"/>
      <c r="Q530" s="310"/>
    </row>
    <row r="531" spans="1:17" ht="13.5" customHeight="1" thickBot="1">
      <c r="A531" s="553">
        <v>3211</v>
      </c>
      <c r="B531" s="554" t="s">
        <v>91</v>
      </c>
      <c r="C531" s="269">
        <f>SUM(D531:M531)</f>
        <v>0</v>
      </c>
      <c r="D531" s="676"/>
      <c r="E531" s="336"/>
      <c r="F531" s="337"/>
      <c r="G531" s="338"/>
      <c r="H531" s="338"/>
      <c r="I531" s="338"/>
      <c r="J531" s="338"/>
      <c r="K531" s="338"/>
      <c r="L531" s="338"/>
      <c r="M531" s="337"/>
      <c r="N531" s="335"/>
      <c r="O531" s="339"/>
      <c r="P531" s="488"/>
      <c r="Q531" s="310"/>
    </row>
    <row r="532" spans="1:17" ht="13.5" customHeight="1">
      <c r="A532" s="683">
        <v>3213</v>
      </c>
      <c r="B532" s="564" t="s">
        <v>61</v>
      </c>
      <c r="C532" s="348">
        <f>SUM(D532:M532)</f>
        <v>0</v>
      </c>
      <c r="D532" s="669"/>
      <c r="E532" s="37"/>
      <c r="F532" s="36"/>
      <c r="G532" s="38"/>
      <c r="H532" s="38"/>
      <c r="I532" s="38"/>
      <c r="J532" s="38"/>
      <c r="K532" s="38"/>
      <c r="L532" s="38"/>
      <c r="M532" s="36"/>
      <c r="N532" s="24"/>
      <c r="O532" s="670"/>
      <c r="P532" s="488"/>
      <c r="Q532" s="310"/>
    </row>
    <row r="533" spans="1:17" ht="13.5" customHeight="1">
      <c r="A533" s="549">
        <v>322</v>
      </c>
      <c r="B533" s="352" t="s">
        <v>24</v>
      </c>
      <c r="C533" s="131">
        <f t="shared" ref="C533:O533" si="212">SUM(C534:C537)</f>
        <v>0</v>
      </c>
      <c r="D533" s="208">
        <f t="shared" si="212"/>
        <v>0</v>
      </c>
      <c r="E533" s="133">
        <f t="shared" si="212"/>
        <v>0</v>
      </c>
      <c r="F533" s="177">
        <f t="shared" si="212"/>
        <v>0</v>
      </c>
      <c r="G533" s="134">
        <f t="shared" si="212"/>
        <v>0</v>
      </c>
      <c r="H533" s="134">
        <f t="shared" si="212"/>
        <v>0</v>
      </c>
      <c r="I533" s="134">
        <f t="shared" si="212"/>
        <v>0</v>
      </c>
      <c r="J533" s="134">
        <f t="shared" si="212"/>
        <v>0</v>
      </c>
      <c r="K533" s="134">
        <f t="shared" si="212"/>
        <v>0</v>
      </c>
      <c r="L533" s="134">
        <f t="shared" si="212"/>
        <v>0</v>
      </c>
      <c r="M533" s="401">
        <f t="shared" si="212"/>
        <v>0</v>
      </c>
      <c r="N533" s="131">
        <f t="shared" si="212"/>
        <v>0</v>
      </c>
      <c r="O533" s="137">
        <f t="shared" si="212"/>
        <v>0</v>
      </c>
      <c r="P533" s="488"/>
      <c r="Q533" s="310"/>
    </row>
    <row r="534" spans="1:17" ht="13.5" customHeight="1">
      <c r="A534" s="550">
        <v>3221</v>
      </c>
      <c r="B534" s="551" t="s">
        <v>63</v>
      </c>
      <c r="C534" s="267">
        <f>SUM(D534:M534)</f>
        <v>0</v>
      </c>
      <c r="D534" s="283"/>
      <c r="E534" s="301"/>
      <c r="F534" s="255"/>
      <c r="G534" s="307"/>
      <c r="H534" s="307"/>
      <c r="I534" s="307"/>
      <c r="J534" s="307"/>
      <c r="K534" s="307"/>
      <c r="L534" s="307"/>
      <c r="M534" s="255"/>
      <c r="N534" s="257"/>
      <c r="O534" s="309"/>
      <c r="P534" s="488"/>
      <c r="Q534" s="310"/>
    </row>
    <row r="535" spans="1:17" ht="13.5" customHeight="1">
      <c r="A535" s="550">
        <v>3222</v>
      </c>
      <c r="B535" s="551" t="s">
        <v>64</v>
      </c>
      <c r="C535" s="267">
        <f>SUM(D535:M535)</f>
        <v>0</v>
      </c>
      <c r="D535" s="283"/>
      <c r="E535" s="301"/>
      <c r="F535" s="255"/>
      <c r="G535" s="307"/>
      <c r="H535" s="307"/>
      <c r="I535" s="307"/>
      <c r="J535" s="307"/>
      <c r="K535" s="307"/>
      <c r="L535" s="307"/>
      <c r="M535" s="255"/>
      <c r="N535" s="257"/>
      <c r="O535" s="309"/>
      <c r="P535" s="488"/>
      <c r="Q535" s="310"/>
    </row>
    <row r="536" spans="1:17" ht="13.5" customHeight="1">
      <c r="A536" s="550">
        <v>3224</v>
      </c>
      <c r="B536" s="551" t="s">
        <v>66</v>
      </c>
      <c r="C536" s="267">
        <f>SUM(D536:M536)</f>
        <v>0</v>
      </c>
      <c r="D536" s="283"/>
      <c r="E536" s="301"/>
      <c r="F536" s="255"/>
      <c r="G536" s="307"/>
      <c r="H536" s="307"/>
      <c r="I536" s="307"/>
      <c r="J536" s="307"/>
      <c r="K536" s="307"/>
      <c r="L536" s="307"/>
      <c r="M536" s="255"/>
      <c r="N536" s="257"/>
      <c r="O536" s="309"/>
      <c r="P536" s="488"/>
      <c r="Q536" s="310"/>
    </row>
    <row r="537" spans="1:17" ht="13.5" customHeight="1">
      <c r="A537" s="550">
        <v>3225</v>
      </c>
      <c r="B537" s="551" t="s">
        <v>67</v>
      </c>
      <c r="C537" s="267">
        <f>SUM(D537:M537)</f>
        <v>0</v>
      </c>
      <c r="D537" s="283"/>
      <c r="E537" s="301"/>
      <c r="F537" s="255"/>
      <c r="G537" s="307"/>
      <c r="H537" s="307"/>
      <c r="I537" s="307"/>
      <c r="J537" s="307"/>
      <c r="K537" s="307"/>
      <c r="L537" s="307"/>
      <c r="M537" s="255"/>
      <c r="N537" s="257"/>
      <c r="O537" s="309"/>
      <c r="P537" s="488"/>
      <c r="Q537" s="310"/>
    </row>
    <row r="538" spans="1:17" ht="13.5" customHeight="1">
      <c r="A538" s="549">
        <v>323</v>
      </c>
      <c r="B538" s="352" t="s">
        <v>21</v>
      </c>
      <c r="C538" s="131">
        <f t="shared" ref="C538:O538" si="213">SUM(C539:C540)</f>
        <v>0</v>
      </c>
      <c r="D538" s="208">
        <f t="shared" si="213"/>
        <v>0</v>
      </c>
      <c r="E538" s="133">
        <f t="shared" si="213"/>
        <v>0</v>
      </c>
      <c r="F538" s="177">
        <f t="shared" si="213"/>
        <v>0</v>
      </c>
      <c r="G538" s="134">
        <f t="shared" si="213"/>
        <v>0</v>
      </c>
      <c r="H538" s="134">
        <f t="shared" si="213"/>
        <v>0</v>
      </c>
      <c r="I538" s="134">
        <f t="shared" si="213"/>
        <v>0</v>
      </c>
      <c r="J538" s="134">
        <f t="shared" si="213"/>
        <v>0</v>
      </c>
      <c r="K538" s="134">
        <f t="shared" si="213"/>
        <v>0</v>
      </c>
      <c r="L538" s="134">
        <f t="shared" si="213"/>
        <v>0</v>
      </c>
      <c r="M538" s="401">
        <f t="shared" si="213"/>
        <v>0</v>
      </c>
      <c r="N538" s="131">
        <f t="shared" si="213"/>
        <v>0</v>
      </c>
      <c r="O538" s="137">
        <f t="shared" si="213"/>
        <v>0</v>
      </c>
      <c r="P538" s="488"/>
      <c r="Q538" s="310"/>
    </row>
    <row r="539" spans="1:17" ht="13.5" customHeight="1">
      <c r="A539" s="550">
        <v>3237</v>
      </c>
      <c r="B539" s="551" t="s">
        <v>75</v>
      </c>
      <c r="C539" s="267">
        <f>SUM(D539:M539)</f>
        <v>0</v>
      </c>
      <c r="D539" s="283"/>
      <c r="E539" s="301"/>
      <c r="F539" s="255"/>
      <c r="G539" s="307"/>
      <c r="H539" s="307"/>
      <c r="I539" s="307"/>
      <c r="J539" s="307"/>
      <c r="K539" s="307"/>
      <c r="L539" s="307"/>
      <c r="M539" s="255"/>
      <c r="N539" s="257"/>
      <c r="O539" s="309"/>
      <c r="P539" s="488"/>
      <c r="Q539" s="310"/>
    </row>
    <row r="540" spans="1:17" ht="13.5" customHeight="1">
      <c r="A540" s="550">
        <v>3239</v>
      </c>
      <c r="B540" s="551" t="s">
        <v>77</v>
      </c>
      <c r="C540" s="267">
        <f>SUM(D540:M540)</f>
        <v>0</v>
      </c>
      <c r="D540" s="283"/>
      <c r="E540" s="301"/>
      <c r="F540" s="255"/>
      <c r="G540" s="307"/>
      <c r="H540" s="307"/>
      <c r="I540" s="307"/>
      <c r="J540" s="307"/>
      <c r="K540" s="307"/>
      <c r="L540" s="307"/>
      <c r="M540" s="255"/>
      <c r="N540" s="257"/>
      <c r="O540" s="309"/>
      <c r="P540" s="488"/>
      <c r="Q540" s="310"/>
    </row>
    <row r="541" spans="1:17" ht="13.5" customHeight="1">
      <c r="A541" s="549">
        <v>329</v>
      </c>
      <c r="B541" s="352" t="s">
        <v>9</v>
      </c>
      <c r="C541" s="131">
        <f t="shared" ref="C541:O541" si="214">SUM(C542:C543)</f>
        <v>0</v>
      </c>
      <c r="D541" s="208">
        <f t="shared" si="214"/>
        <v>0</v>
      </c>
      <c r="E541" s="133">
        <f t="shared" si="214"/>
        <v>0</v>
      </c>
      <c r="F541" s="177">
        <f t="shared" si="214"/>
        <v>0</v>
      </c>
      <c r="G541" s="134">
        <f t="shared" si="214"/>
        <v>0</v>
      </c>
      <c r="H541" s="134">
        <f t="shared" si="214"/>
        <v>0</v>
      </c>
      <c r="I541" s="134">
        <f t="shared" si="214"/>
        <v>0</v>
      </c>
      <c r="J541" s="134">
        <f t="shared" si="214"/>
        <v>0</v>
      </c>
      <c r="K541" s="134">
        <f t="shared" si="214"/>
        <v>0</v>
      </c>
      <c r="L541" s="134">
        <f t="shared" si="214"/>
        <v>0</v>
      </c>
      <c r="M541" s="401">
        <f t="shared" si="214"/>
        <v>0</v>
      </c>
      <c r="N541" s="131">
        <f t="shared" si="214"/>
        <v>0</v>
      </c>
      <c r="O541" s="137">
        <f t="shared" si="214"/>
        <v>0</v>
      </c>
      <c r="P541" s="488"/>
      <c r="Q541" s="310"/>
    </row>
    <row r="542" spans="1:17" ht="13.5" customHeight="1">
      <c r="A542" s="552">
        <v>3293</v>
      </c>
      <c r="B542" s="551" t="s">
        <v>80</v>
      </c>
      <c r="C542" s="267">
        <f>SUM(D542:M542)</f>
        <v>0</v>
      </c>
      <c r="D542" s="283"/>
      <c r="E542" s="301"/>
      <c r="F542" s="255"/>
      <c r="G542" s="307"/>
      <c r="H542" s="307"/>
      <c r="I542" s="307"/>
      <c r="J542" s="307"/>
      <c r="K542" s="307"/>
      <c r="L542" s="307"/>
      <c r="M542" s="255"/>
      <c r="N542" s="257"/>
      <c r="O542" s="309"/>
      <c r="P542" s="488"/>
      <c r="Q542" s="310"/>
    </row>
    <row r="543" spans="1:17" ht="13.5" customHeight="1" thickBot="1">
      <c r="A543" s="566">
        <v>3299</v>
      </c>
      <c r="B543" s="567" t="s">
        <v>9</v>
      </c>
      <c r="C543" s="267">
        <f>SUM(D543:M543)</f>
        <v>0</v>
      </c>
      <c r="D543" s="388"/>
      <c r="E543" s="41"/>
      <c r="F543" s="40"/>
      <c r="G543" s="42"/>
      <c r="H543" s="42"/>
      <c r="I543" s="42"/>
      <c r="J543" s="42"/>
      <c r="K543" s="42"/>
      <c r="L543" s="42"/>
      <c r="M543" s="40"/>
      <c r="N543" s="39"/>
      <c r="O543" s="114"/>
      <c r="P543" s="488"/>
      <c r="Q543" s="310"/>
    </row>
    <row r="544" spans="1:17" ht="13.5" customHeight="1" thickBot="1">
      <c r="A544" s="595" t="s">
        <v>95</v>
      </c>
      <c r="B544" s="792" t="s">
        <v>121</v>
      </c>
      <c r="C544" s="792"/>
      <c r="D544" s="792"/>
      <c r="E544" s="792"/>
      <c r="F544" s="792"/>
      <c r="G544" s="792"/>
      <c r="H544" s="792"/>
      <c r="I544" s="792"/>
      <c r="J544" s="792"/>
      <c r="K544" s="792"/>
      <c r="L544" s="792"/>
      <c r="M544" s="792"/>
      <c r="N544" s="792"/>
      <c r="O544" s="793"/>
      <c r="P544" s="488"/>
      <c r="Q544" s="310"/>
    </row>
    <row r="545" spans="1:17" ht="16.5" customHeight="1" thickBot="1">
      <c r="A545" s="543">
        <v>3</v>
      </c>
      <c r="B545" s="603" t="s">
        <v>11</v>
      </c>
      <c r="C545" s="110">
        <f t="shared" ref="C545:M545" si="215">C546+C548</f>
        <v>4000</v>
      </c>
      <c r="D545" s="218">
        <f t="shared" si="215"/>
        <v>0</v>
      </c>
      <c r="E545" s="147">
        <f t="shared" si="215"/>
        <v>0</v>
      </c>
      <c r="F545" s="146">
        <f t="shared" si="215"/>
        <v>0</v>
      </c>
      <c r="G545" s="148">
        <f t="shared" si="215"/>
        <v>0</v>
      </c>
      <c r="H545" s="148">
        <f t="shared" si="215"/>
        <v>0</v>
      </c>
      <c r="I545" s="148">
        <f t="shared" si="215"/>
        <v>0</v>
      </c>
      <c r="J545" s="148">
        <f t="shared" si="215"/>
        <v>0</v>
      </c>
      <c r="K545" s="148">
        <f t="shared" si="215"/>
        <v>0</v>
      </c>
      <c r="L545" s="148">
        <f t="shared" si="215"/>
        <v>4000</v>
      </c>
      <c r="M545" s="146">
        <f t="shared" si="215"/>
        <v>0</v>
      </c>
      <c r="N545" s="218">
        <v>4000</v>
      </c>
      <c r="O545" s="111">
        <v>4000</v>
      </c>
      <c r="P545" s="488"/>
      <c r="Q545" s="310"/>
    </row>
    <row r="546" spans="1:17" ht="13.5" customHeight="1" thickBot="1">
      <c r="A546" s="774">
        <v>322</v>
      </c>
      <c r="B546" s="559" t="s">
        <v>24</v>
      </c>
      <c r="C546" s="775">
        <f t="shared" ref="C546:O546" si="216">SUM(C547:C547)</f>
        <v>0</v>
      </c>
      <c r="D546" s="271">
        <f t="shared" si="216"/>
        <v>0</v>
      </c>
      <c r="E546" s="326">
        <f t="shared" si="216"/>
        <v>0</v>
      </c>
      <c r="F546" s="776">
        <f t="shared" si="216"/>
        <v>0</v>
      </c>
      <c r="G546" s="315">
        <f t="shared" si="216"/>
        <v>0</v>
      </c>
      <c r="H546" s="315">
        <f t="shared" si="216"/>
        <v>0</v>
      </c>
      <c r="I546" s="315">
        <f t="shared" si="216"/>
        <v>0</v>
      </c>
      <c r="J546" s="315">
        <f t="shared" si="216"/>
        <v>0</v>
      </c>
      <c r="K546" s="315">
        <f t="shared" si="216"/>
        <v>0</v>
      </c>
      <c r="L546" s="315">
        <f t="shared" si="216"/>
        <v>0</v>
      </c>
      <c r="M546" s="777">
        <f t="shared" si="216"/>
        <v>0</v>
      </c>
      <c r="N546" s="775">
        <f t="shared" si="216"/>
        <v>0</v>
      </c>
      <c r="O546" s="778">
        <f t="shared" si="216"/>
        <v>0</v>
      </c>
      <c r="P546" s="488"/>
      <c r="Q546" s="310"/>
    </row>
    <row r="547" spans="1:17" ht="13.5" customHeight="1">
      <c r="A547" s="547">
        <v>3224</v>
      </c>
      <c r="B547" s="564" t="s">
        <v>66</v>
      </c>
      <c r="C547" s="348">
        <f>SUM(D547:M547)</f>
        <v>0</v>
      </c>
      <c r="D547" s="669"/>
      <c r="E547" s="37"/>
      <c r="F547" s="36"/>
      <c r="G547" s="38"/>
      <c r="H547" s="38"/>
      <c r="I547" s="38"/>
      <c r="J547" s="38"/>
      <c r="K547" s="38"/>
      <c r="L547" s="38"/>
      <c r="M547" s="36"/>
      <c r="N547" s="24"/>
      <c r="O547" s="670"/>
      <c r="P547" s="488"/>
      <c r="Q547" s="310"/>
    </row>
    <row r="548" spans="1:17" ht="13.5" customHeight="1">
      <c r="A548" s="549">
        <v>323</v>
      </c>
      <c r="B548" s="352" t="s">
        <v>21</v>
      </c>
      <c r="C548" s="131">
        <f t="shared" ref="C548:O548" si="217">SUM(C549:C549)</f>
        <v>4000</v>
      </c>
      <c r="D548" s="208">
        <f t="shared" si="217"/>
        <v>0</v>
      </c>
      <c r="E548" s="133">
        <f t="shared" si="217"/>
        <v>0</v>
      </c>
      <c r="F548" s="177">
        <f t="shared" si="217"/>
        <v>0</v>
      </c>
      <c r="G548" s="134">
        <f t="shared" si="217"/>
        <v>0</v>
      </c>
      <c r="H548" s="134">
        <f t="shared" si="217"/>
        <v>0</v>
      </c>
      <c r="I548" s="134">
        <f t="shared" si="217"/>
        <v>0</v>
      </c>
      <c r="J548" s="134">
        <f t="shared" si="217"/>
        <v>0</v>
      </c>
      <c r="K548" s="134">
        <f t="shared" si="217"/>
        <v>0</v>
      </c>
      <c r="L548" s="134">
        <f t="shared" si="217"/>
        <v>4000</v>
      </c>
      <c r="M548" s="401">
        <f t="shared" si="217"/>
        <v>0</v>
      </c>
      <c r="N548" s="131">
        <f t="shared" si="217"/>
        <v>0</v>
      </c>
      <c r="O548" s="137">
        <f t="shared" si="217"/>
        <v>0</v>
      </c>
      <c r="P548" s="488"/>
      <c r="Q548" s="310"/>
    </row>
    <row r="549" spans="1:17" ht="13.5" customHeight="1" thickBot="1">
      <c r="A549" s="569">
        <v>3232</v>
      </c>
      <c r="B549" s="551" t="s">
        <v>70</v>
      </c>
      <c r="C549" s="267">
        <f>SUM(D549:M549)</f>
        <v>4000</v>
      </c>
      <c r="D549" s="283"/>
      <c r="E549" s="301"/>
      <c r="F549" s="255"/>
      <c r="G549" s="307"/>
      <c r="H549" s="307"/>
      <c r="I549" s="307"/>
      <c r="J549" s="307"/>
      <c r="K549" s="307"/>
      <c r="L549" s="307">
        <v>4000</v>
      </c>
      <c r="M549" s="255"/>
      <c r="N549" s="257"/>
      <c r="O549" s="309"/>
      <c r="P549" s="488"/>
      <c r="Q549" s="310"/>
    </row>
    <row r="550" spans="1:17" ht="12.75" customHeight="1" thickBot="1">
      <c r="A550" s="341" t="s">
        <v>95</v>
      </c>
      <c r="B550" s="782" t="s">
        <v>122</v>
      </c>
      <c r="C550" s="782"/>
      <c r="D550" s="782"/>
      <c r="E550" s="782"/>
      <c r="F550" s="782"/>
      <c r="G550" s="782"/>
      <c r="H550" s="782"/>
      <c r="I550" s="782"/>
      <c r="J550" s="782"/>
      <c r="K550" s="782"/>
      <c r="L550" s="782"/>
      <c r="M550" s="782"/>
      <c r="N550" s="782"/>
      <c r="O550" s="783"/>
      <c r="P550" s="488"/>
      <c r="Q550" s="310"/>
    </row>
    <row r="551" spans="1:17" ht="14.25" customHeight="1" thickBot="1">
      <c r="A551" s="543">
        <v>3</v>
      </c>
      <c r="B551" s="542" t="s">
        <v>11</v>
      </c>
      <c r="C551" s="262">
        <f>C552</f>
        <v>0</v>
      </c>
      <c r="D551" s="262">
        <f t="shared" ref="D551:O551" si="218">D552</f>
        <v>0</v>
      </c>
      <c r="E551" s="262">
        <f t="shared" si="218"/>
        <v>0</v>
      </c>
      <c r="F551" s="262">
        <f t="shared" si="218"/>
        <v>0</v>
      </c>
      <c r="G551" s="262">
        <f t="shared" si="218"/>
        <v>0</v>
      </c>
      <c r="H551" s="262">
        <f t="shared" si="218"/>
        <v>0</v>
      </c>
      <c r="I551" s="262">
        <f t="shared" si="218"/>
        <v>0</v>
      </c>
      <c r="J551" s="262">
        <f t="shared" si="218"/>
        <v>0</v>
      </c>
      <c r="K551" s="262">
        <f t="shared" si="218"/>
        <v>0</v>
      </c>
      <c r="L551" s="262">
        <f t="shared" si="218"/>
        <v>0</v>
      </c>
      <c r="M551" s="262">
        <f t="shared" si="218"/>
        <v>0</v>
      </c>
      <c r="N551" s="262">
        <f t="shared" si="218"/>
        <v>0</v>
      </c>
      <c r="O551" s="262">
        <f t="shared" si="218"/>
        <v>0</v>
      </c>
      <c r="P551" s="488"/>
      <c r="Q551" s="310"/>
    </row>
    <row r="552" spans="1:17" ht="14.25" customHeight="1" thickBot="1">
      <c r="A552" s="543">
        <v>32</v>
      </c>
      <c r="B552" s="603" t="s">
        <v>8</v>
      </c>
      <c r="C552" s="110">
        <f>C553+C555</f>
        <v>0</v>
      </c>
      <c r="D552" s="110">
        <f t="shared" ref="D552:O552" si="219">D553+D555</f>
        <v>0</v>
      </c>
      <c r="E552" s="110">
        <f t="shared" si="219"/>
        <v>0</v>
      </c>
      <c r="F552" s="110">
        <f t="shared" si="219"/>
        <v>0</v>
      </c>
      <c r="G552" s="110">
        <f t="shared" si="219"/>
        <v>0</v>
      </c>
      <c r="H552" s="110">
        <f t="shared" si="219"/>
        <v>0</v>
      </c>
      <c r="I552" s="110">
        <f t="shared" si="219"/>
        <v>0</v>
      </c>
      <c r="J552" s="110">
        <f t="shared" si="219"/>
        <v>0</v>
      </c>
      <c r="K552" s="110">
        <f t="shared" si="219"/>
        <v>0</v>
      </c>
      <c r="L552" s="110">
        <f t="shared" si="219"/>
        <v>0</v>
      </c>
      <c r="M552" s="110">
        <f t="shared" si="219"/>
        <v>0</v>
      </c>
      <c r="N552" s="110">
        <f t="shared" si="219"/>
        <v>0</v>
      </c>
      <c r="O552" s="110">
        <f t="shared" si="219"/>
        <v>0</v>
      </c>
      <c r="P552" s="488"/>
      <c r="Q552" s="310"/>
    </row>
    <row r="553" spans="1:17" ht="14.25" customHeight="1">
      <c r="A553" s="549">
        <v>322</v>
      </c>
      <c r="B553" s="352" t="s">
        <v>24</v>
      </c>
      <c r="C553" s="131">
        <f t="shared" ref="C553:O553" si="220">SUM(C554:C554)</f>
        <v>0</v>
      </c>
      <c r="D553" s="208">
        <f t="shared" si="220"/>
        <v>0</v>
      </c>
      <c r="E553" s="133">
        <f t="shared" si="220"/>
        <v>0</v>
      </c>
      <c r="F553" s="177">
        <f t="shared" si="220"/>
        <v>0</v>
      </c>
      <c r="G553" s="134">
        <f t="shared" si="220"/>
        <v>0</v>
      </c>
      <c r="H553" s="134">
        <f t="shared" si="220"/>
        <v>0</v>
      </c>
      <c r="I553" s="134">
        <f t="shared" si="220"/>
        <v>0</v>
      </c>
      <c r="J553" s="134">
        <f t="shared" si="220"/>
        <v>0</v>
      </c>
      <c r="K553" s="134">
        <f t="shared" si="220"/>
        <v>0</v>
      </c>
      <c r="L553" s="134">
        <f t="shared" si="220"/>
        <v>0</v>
      </c>
      <c r="M553" s="177">
        <f t="shared" si="220"/>
        <v>0</v>
      </c>
      <c r="N553" s="131">
        <f t="shared" si="220"/>
        <v>0</v>
      </c>
      <c r="O553" s="137">
        <f t="shared" si="220"/>
        <v>0</v>
      </c>
      <c r="P553" s="488"/>
      <c r="Q553" s="310"/>
    </row>
    <row r="554" spans="1:17" ht="14.25" customHeight="1">
      <c r="A554" s="550">
        <v>3225</v>
      </c>
      <c r="B554" s="551" t="s">
        <v>67</v>
      </c>
      <c r="C554" s="267">
        <f>SUM(D554:M554)</f>
        <v>0</v>
      </c>
      <c r="D554" s="283"/>
      <c r="E554" s="301"/>
      <c r="F554" s="255"/>
      <c r="G554" s="307"/>
      <c r="H554" s="307"/>
      <c r="I554" s="307"/>
      <c r="J554" s="307"/>
      <c r="K554" s="307"/>
      <c r="L554" s="307"/>
      <c r="M554" s="255"/>
      <c r="N554" s="257"/>
      <c r="O554" s="309"/>
      <c r="P554" s="488"/>
      <c r="Q554" s="310"/>
    </row>
    <row r="555" spans="1:17" ht="14.25" customHeight="1">
      <c r="A555" s="549">
        <v>323</v>
      </c>
      <c r="B555" s="352" t="s">
        <v>21</v>
      </c>
      <c r="C555" s="131">
        <f t="shared" ref="C555:O555" si="221">SUM(C556:C556)</f>
        <v>0</v>
      </c>
      <c r="D555" s="208">
        <f t="shared" si="221"/>
        <v>0</v>
      </c>
      <c r="E555" s="133">
        <f t="shared" si="221"/>
        <v>0</v>
      </c>
      <c r="F555" s="177">
        <f t="shared" si="221"/>
        <v>0</v>
      </c>
      <c r="G555" s="134">
        <f t="shared" si="221"/>
        <v>0</v>
      </c>
      <c r="H555" s="134">
        <f t="shared" si="221"/>
        <v>0</v>
      </c>
      <c r="I555" s="134">
        <f t="shared" si="221"/>
        <v>0</v>
      </c>
      <c r="J555" s="134">
        <f t="shared" si="221"/>
        <v>0</v>
      </c>
      <c r="K555" s="134">
        <f t="shared" si="221"/>
        <v>0</v>
      </c>
      <c r="L555" s="134">
        <f t="shared" si="221"/>
        <v>0</v>
      </c>
      <c r="M555" s="177">
        <f t="shared" si="221"/>
        <v>0</v>
      </c>
      <c r="N555" s="131">
        <f t="shared" si="221"/>
        <v>0</v>
      </c>
      <c r="O555" s="137">
        <f t="shared" si="221"/>
        <v>0</v>
      </c>
      <c r="P555" s="488"/>
      <c r="Q555" s="310"/>
    </row>
    <row r="556" spans="1:17" ht="14.25" customHeight="1" thickBot="1">
      <c r="A556" s="550">
        <v>3232</v>
      </c>
      <c r="B556" s="551" t="s">
        <v>70</v>
      </c>
      <c r="C556" s="267">
        <f>SUM(D556:M556)</f>
        <v>0</v>
      </c>
      <c r="D556" s="283"/>
      <c r="E556" s="301"/>
      <c r="F556" s="255"/>
      <c r="G556" s="307"/>
      <c r="H556" s="307"/>
      <c r="I556" s="307"/>
      <c r="J556" s="307"/>
      <c r="K556" s="307"/>
      <c r="L556" s="307"/>
      <c r="M556" s="255"/>
      <c r="N556" s="257"/>
      <c r="O556" s="309"/>
      <c r="P556" s="488"/>
      <c r="Q556" s="310"/>
    </row>
    <row r="557" spans="1:17" ht="14.25" customHeight="1" thickBot="1">
      <c r="A557" s="570"/>
      <c r="B557" s="435" t="s">
        <v>129</v>
      </c>
      <c r="C557" s="457">
        <f>C360+C397+C443+C477+C501+C506+C517+C522+C545+C551</f>
        <v>195066</v>
      </c>
      <c r="D557" s="457">
        <f t="shared" ref="D557:O557" si="222">D360+D397+D443+D477+D501+D506+D517+D522+D545+D551</f>
        <v>0</v>
      </c>
      <c r="E557" s="457">
        <f t="shared" si="222"/>
        <v>0</v>
      </c>
      <c r="F557" s="457">
        <f t="shared" si="222"/>
        <v>0</v>
      </c>
      <c r="G557" s="457">
        <f t="shared" si="222"/>
        <v>0</v>
      </c>
      <c r="H557" s="457">
        <f t="shared" si="222"/>
        <v>10820</v>
      </c>
      <c r="I557" s="457">
        <f t="shared" si="222"/>
        <v>143150</v>
      </c>
      <c r="J557" s="457">
        <f t="shared" si="222"/>
        <v>37096</v>
      </c>
      <c r="K557" s="457">
        <f t="shared" si="222"/>
        <v>0</v>
      </c>
      <c r="L557" s="457">
        <f t="shared" si="222"/>
        <v>4000</v>
      </c>
      <c r="M557" s="457">
        <f t="shared" si="222"/>
        <v>0</v>
      </c>
      <c r="N557" s="457">
        <f t="shared" si="222"/>
        <v>195066</v>
      </c>
      <c r="O557" s="457">
        <f t="shared" si="222"/>
        <v>195066</v>
      </c>
      <c r="P557" s="488"/>
      <c r="Q557" s="310"/>
    </row>
    <row r="558" spans="1:17" ht="11.25" customHeight="1" thickBot="1">
      <c r="A558" s="719"/>
      <c r="B558" s="60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31"/>
      <c r="N558" s="98"/>
      <c r="O558" s="32"/>
      <c r="P558" s="488"/>
      <c r="Q558" s="310"/>
    </row>
    <row r="559" spans="1:17" ht="17.25" customHeight="1" thickBot="1">
      <c r="A559" s="540" t="s">
        <v>160</v>
      </c>
      <c r="B559" s="615"/>
      <c r="C559" s="443"/>
      <c r="D559" s="444"/>
      <c r="E559" s="432"/>
      <c r="F559" s="432"/>
      <c r="G559" s="432"/>
      <c r="H559" s="432"/>
      <c r="I559" s="432"/>
      <c r="J559" s="432"/>
      <c r="K559" s="432"/>
      <c r="L559" s="432"/>
      <c r="M559" s="432"/>
      <c r="N559" s="432"/>
      <c r="O559" s="500"/>
      <c r="P559" s="488"/>
      <c r="Q559" s="310"/>
    </row>
    <row r="560" spans="1:17" ht="18" customHeight="1" thickBot="1">
      <c r="A560" s="611" t="s">
        <v>95</v>
      </c>
      <c r="B560" s="789" t="s">
        <v>161</v>
      </c>
      <c r="C560" s="790"/>
      <c r="D560" s="790"/>
      <c r="E560" s="790"/>
      <c r="F560" s="790"/>
      <c r="G560" s="790"/>
      <c r="H560" s="790"/>
      <c r="I560" s="790"/>
      <c r="J560" s="790"/>
      <c r="K560" s="790"/>
      <c r="L560" s="790"/>
      <c r="M560" s="790"/>
      <c r="N560" s="790"/>
      <c r="O560" s="791"/>
      <c r="P560" s="488"/>
      <c r="Q560" s="310"/>
    </row>
    <row r="561" spans="1:17" ht="16.5" customHeight="1" thickBot="1">
      <c r="A561" s="616">
        <v>3</v>
      </c>
      <c r="B561" s="544" t="s">
        <v>11</v>
      </c>
      <c r="C561" s="218">
        <f>C562</f>
        <v>30000</v>
      </c>
      <c r="D561" s="215">
        <f t="shared" ref="D561:O562" si="223">D562</f>
        <v>0</v>
      </c>
      <c r="E561" s="147">
        <f t="shared" si="223"/>
        <v>0</v>
      </c>
      <c r="F561" s="146">
        <f t="shared" si="223"/>
        <v>0</v>
      </c>
      <c r="G561" s="148">
        <f t="shared" si="223"/>
        <v>0</v>
      </c>
      <c r="H561" s="148">
        <f t="shared" si="223"/>
        <v>0</v>
      </c>
      <c r="I561" s="148">
        <f t="shared" si="223"/>
        <v>0</v>
      </c>
      <c r="J561" s="148">
        <f t="shared" si="223"/>
        <v>30000</v>
      </c>
      <c r="K561" s="148">
        <f t="shared" si="223"/>
        <v>0</v>
      </c>
      <c r="L561" s="148">
        <f t="shared" si="223"/>
        <v>0</v>
      </c>
      <c r="M561" s="146">
        <f t="shared" si="223"/>
        <v>0</v>
      </c>
      <c r="N561" s="110">
        <f t="shared" si="223"/>
        <v>30000</v>
      </c>
      <c r="O561" s="111">
        <f t="shared" si="223"/>
        <v>30000</v>
      </c>
      <c r="P561" s="488"/>
      <c r="Q561" s="310"/>
    </row>
    <row r="562" spans="1:17" ht="14.25" customHeight="1" thickBot="1">
      <c r="A562" s="612">
        <v>32</v>
      </c>
      <c r="B562" s="613" t="s">
        <v>8</v>
      </c>
      <c r="C562" s="218">
        <f>C563</f>
        <v>30000</v>
      </c>
      <c r="D562" s="215">
        <f t="shared" si="223"/>
        <v>0</v>
      </c>
      <c r="E562" s="147">
        <f t="shared" si="223"/>
        <v>0</v>
      </c>
      <c r="F562" s="146">
        <f t="shared" si="223"/>
        <v>0</v>
      </c>
      <c r="G562" s="148">
        <f t="shared" si="223"/>
        <v>0</v>
      </c>
      <c r="H562" s="148">
        <f t="shared" si="223"/>
        <v>0</v>
      </c>
      <c r="I562" s="148">
        <f t="shared" si="223"/>
        <v>0</v>
      </c>
      <c r="J562" s="148">
        <f t="shared" si="223"/>
        <v>30000</v>
      </c>
      <c r="K562" s="148">
        <f t="shared" si="223"/>
        <v>0</v>
      </c>
      <c r="L562" s="148">
        <f t="shared" si="223"/>
        <v>0</v>
      </c>
      <c r="M562" s="146">
        <f t="shared" si="223"/>
        <v>0</v>
      </c>
      <c r="N562" s="110">
        <v>30000</v>
      </c>
      <c r="O562" s="111">
        <v>30000</v>
      </c>
      <c r="P562" s="488"/>
      <c r="Q562" s="310"/>
    </row>
    <row r="563" spans="1:17" ht="15" customHeight="1">
      <c r="A563" s="545">
        <v>322</v>
      </c>
      <c r="B563" s="546" t="s">
        <v>24</v>
      </c>
      <c r="C563" s="325">
        <f t="shared" ref="C563:O563" si="224">SUM(C564:C564)</f>
        <v>30000</v>
      </c>
      <c r="D563" s="299">
        <f t="shared" si="224"/>
        <v>0</v>
      </c>
      <c r="E563" s="210">
        <f t="shared" si="224"/>
        <v>0</v>
      </c>
      <c r="F563" s="209">
        <f t="shared" si="224"/>
        <v>0</v>
      </c>
      <c r="G563" s="211">
        <f t="shared" si="224"/>
        <v>0</v>
      </c>
      <c r="H563" s="211">
        <f t="shared" si="224"/>
        <v>0</v>
      </c>
      <c r="I563" s="211">
        <f t="shared" si="224"/>
        <v>0</v>
      </c>
      <c r="J563" s="211">
        <f t="shared" si="224"/>
        <v>30000</v>
      </c>
      <c r="K563" s="211">
        <f t="shared" si="224"/>
        <v>0</v>
      </c>
      <c r="L563" s="211">
        <f t="shared" si="224"/>
        <v>0</v>
      </c>
      <c r="M563" s="209">
        <f t="shared" si="224"/>
        <v>0</v>
      </c>
      <c r="N563" s="212">
        <f t="shared" si="224"/>
        <v>0</v>
      </c>
      <c r="O563" s="213">
        <f t="shared" si="224"/>
        <v>0</v>
      </c>
      <c r="P563" s="488"/>
      <c r="Q563" s="310"/>
    </row>
    <row r="564" spans="1:17" ht="17.25" customHeight="1" thickBot="1">
      <c r="A564" s="552">
        <v>3222</v>
      </c>
      <c r="B564" s="557" t="s">
        <v>64</v>
      </c>
      <c r="C564" s="206">
        <f>SUM(D564:M564)</f>
        <v>30000</v>
      </c>
      <c r="D564" s="757"/>
      <c r="E564" s="301"/>
      <c r="F564" s="255"/>
      <c r="G564" s="307"/>
      <c r="H564" s="307"/>
      <c r="I564" s="307"/>
      <c r="J564" s="307">
        <v>30000</v>
      </c>
      <c r="K564" s="307"/>
      <c r="L564" s="307"/>
      <c r="M564" s="255"/>
      <c r="N564" s="257"/>
      <c r="O564" s="309"/>
      <c r="P564" s="488"/>
      <c r="Q564" s="310"/>
    </row>
    <row r="565" spans="1:17" ht="18" customHeight="1" thickBot="1">
      <c r="A565" s="540"/>
      <c r="B565" s="601" t="s">
        <v>162</v>
      </c>
      <c r="C565" s="456">
        <f>C561</f>
        <v>30000</v>
      </c>
      <c r="D565" s="459">
        <f t="shared" ref="D565:O565" si="225">D561</f>
        <v>0</v>
      </c>
      <c r="E565" s="445">
        <f t="shared" si="225"/>
        <v>0</v>
      </c>
      <c r="F565" s="432">
        <f t="shared" si="225"/>
        <v>0</v>
      </c>
      <c r="G565" s="446">
        <f t="shared" si="225"/>
        <v>0</v>
      </c>
      <c r="H565" s="446">
        <f t="shared" si="225"/>
        <v>0</v>
      </c>
      <c r="I565" s="446">
        <f t="shared" si="225"/>
        <v>0</v>
      </c>
      <c r="J565" s="446">
        <f t="shared" si="225"/>
        <v>30000</v>
      </c>
      <c r="K565" s="446">
        <f t="shared" si="225"/>
        <v>0</v>
      </c>
      <c r="L565" s="446">
        <f t="shared" si="225"/>
        <v>0</v>
      </c>
      <c r="M565" s="432">
        <f t="shared" si="225"/>
        <v>0</v>
      </c>
      <c r="N565" s="456">
        <f t="shared" si="225"/>
        <v>30000</v>
      </c>
      <c r="O565" s="460">
        <f t="shared" si="225"/>
        <v>30000</v>
      </c>
      <c r="P565" s="488"/>
      <c r="Q565" s="310"/>
    </row>
    <row r="566" spans="1:17" ht="9" customHeight="1" thickBot="1">
      <c r="A566" s="736"/>
      <c r="B566" s="737"/>
      <c r="C566" s="30"/>
      <c r="D566" s="30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6"/>
      <c r="P566" s="488"/>
      <c r="Q566" s="310"/>
    </row>
    <row r="567" spans="1:17" ht="15.75" customHeight="1" thickBot="1">
      <c r="A567" s="733" t="s">
        <v>123</v>
      </c>
      <c r="B567" s="734" t="s">
        <v>124</v>
      </c>
      <c r="C567" s="735"/>
      <c r="D567" s="432"/>
      <c r="E567" s="439"/>
      <c r="F567" s="439"/>
      <c r="G567" s="439"/>
      <c r="H567" s="439"/>
      <c r="I567" s="439"/>
      <c r="J567" s="439"/>
      <c r="K567" s="439"/>
      <c r="L567" s="439"/>
      <c r="M567" s="439"/>
      <c r="N567" s="439"/>
      <c r="O567" s="521"/>
      <c r="P567" s="488"/>
      <c r="Q567" s="310"/>
    </row>
    <row r="568" spans="1:17" ht="15" customHeight="1" thickBot="1">
      <c r="A568" s="453" t="s">
        <v>95</v>
      </c>
      <c r="B568" s="628" t="s">
        <v>116</v>
      </c>
      <c r="C568" s="454"/>
      <c r="D568" s="455"/>
      <c r="E568" s="455"/>
      <c r="F568" s="455"/>
      <c r="G568" s="455"/>
      <c r="H568" s="455"/>
      <c r="I568" s="455"/>
      <c r="J568" s="455"/>
      <c r="K568" s="455"/>
      <c r="L568" s="455"/>
      <c r="M568" s="455"/>
      <c r="N568" s="455"/>
      <c r="O568" s="344"/>
      <c r="P568" s="488"/>
      <c r="Q568" s="310"/>
    </row>
    <row r="569" spans="1:17" ht="30" customHeight="1" thickBot="1">
      <c r="A569" s="541">
        <v>4</v>
      </c>
      <c r="B569" s="629" t="s">
        <v>149</v>
      </c>
      <c r="C569" s="216">
        <f>C570+C573</f>
        <v>128500</v>
      </c>
      <c r="D569" s="216">
        <f t="shared" ref="D569:O569" si="226">D570+D573</f>
        <v>0</v>
      </c>
      <c r="E569" s="163">
        <f t="shared" si="226"/>
        <v>0</v>
      </c>
      <c r="F569" s="160">
        <f t="shared" si="226"/>
        <v>0</v>
      </c>
      <c r="G569" s="161">
        <f t="shared" si="226"/>
        <v>0</v>
      </c>
      <c r="H569" s="161">
        <f t="shared" si="226"/>
        <v>128500</v>
      </c>
      <c r="I569" s="161">
        <f t="shared" si="226"/>
        <v>0</v>
      </c>
      <c r="J569" s="161">
        <f t="shared" si="226"/>
        <v>0</v>
      </c>
      <c r="K569" s="161">
        <f t="shared" si="226"/>
        <v>0</v>
      </c>
      <c r="L569" s="161">
        <f t="shared" si="226"/>
        <v>0</v>
      </c>
      <c r="M569" s="162">
        <f t="shared" si="226"/>
        <v>0</v>
      </c>
      <c r="N569" s="216">
        <f t="shared" si="226"/>
        <v>128500</v>
      </c>
      <c r="O569" s="113">
        <f t="shared" si="226"/>
        <v>128500</v>
      </c>
      <c r="P569" s="488"/>
      <c r="Q569" s="310"/>
    </row>
    <row r="570" spans="1:17" ht="39" customHeight="1" thickBot="1">
      <c r="A570" s="543">
        <v>41</v>
      </c>
      <c r="B570" s="573" t="s">
        <v>155</v>
      </c>
      <c r="C570" s="218">
        <f>C571</f>
        <v>0</v>
      </c>
      <c r="D570" s="218">
        <f t="shared" ref="D570:O571" si="227">D571</f>
        <v>0</v>
      </c>
      <c r="E570" s="147">
        <f t="shared" si="227"/>
        <v>0</v>
      </c>
      <c r="F570" s="146">
        <f t="shared" si="227"/>
        <v>0</v>
      </c>
      <c r="G570" s="148">
        <f t="shared" si="227"/>
        <v>0</v>
      </c>
      <c r="H570" s="148">
        <f t="shared" si="227"/>
        <v>0</v>
      </c>
      <c r="I570" s="148">
        <f t="shared" si="227"/>
        <v>0</v>
      </c>
      <c r="J570" s="148">
        <f t="shared" si="227"/>
        <v>0</v>
      </c>
      <c r="K570" s="148">
        <f t="shared" si="227"/>
        <v>0</v>
      </c>
      <c r="L570" s="148">
        <f t="shared" si="227"/>
        <v>0</v>
      </c>
      <c r="M570" s="149">
        <f t="shared" si="227"/>
        <v>0</v>
      </c>
      <c r="N570" s="218">
        <f t="shared" si="227"/>
        <v>0</v>
      </c>
      <c r="O570" s="111">
        <f t="shared" si="227"/>
        <v>0</v>
      </c>
      <c r="P570" s="488"/>
      <c r="Q570" s="310"/>
    </row>
    <row r="571" spans="1:17" ht="14.25" customHeight="1">
      <c r="A571" s="545">
        <v>412</v>
      </c>
      <c r="B571" s="630" t="s">
        <v>125</v>
      </c>
      <c r="C571" s="127">
        <f>C572</f>
        <v>0</v>
      </c>
      <c r="D571" s="265">
        <f t="shared" si="227"/>
        <v>0</v>
      </c>
      <c r="E571" s="129">
        <f t="shared" si="227"/>
        <v>0</v>
      </c>
      <c r="F571" s="199">
        <f t="shared" si="227"/>
        <v>0</v>
      </c>
      <c r="G571" s="130">
        <f t="shared" si="227"/>
        <v>0</v>
      </c>
      <c r="H571" s="130">
        <f t="shared" si="227"/>
        <v>0</v>
      </c>
      <c r="I571" s="130">
        <f t="shared" si="227"/>
        <v>0</v>
      </c>
      <c r="J571" s="130">
        <f t="shared" si="227"/>
        <v>0</v>
      </c>
      <c r="K571" s="130">
        <f t="shared" si="227"/>
        <v>0</v>
      </c>
      <c r="L571" s="130">
        <f t="shared" si="227"/>
        <v>0</v>
      </c>
      <c r="M571" s="200">
        <f t="shared" si="227"/>
        <v>0</v>
      </c>
      <c r="N571" s="127">
        <f t="shared" si="227"/>
        <v>0</v>
      </c>
      <c r="O571" s="136">
        <f t="shared" si="227"/>
        <v>0</v>
      </c>
      <c r="P571" s="488"/>
      <c r="Q571" s="310"/>
    </row>
    <row r="572" spans="1:17" ht="14.25" customHeight="1" thickBot="1">
      <c r="A572" s="625">
        <v>4124</v>
      </c>
      <c r="B572" s="706" t="s">
        <v>126</v>
      </c>
      <c r="C572" s="269">
        <f>SUM(D572:M572)</f>
        <v>0</v>
      </c>
      <c r="D572" s="676"/>
      <c r="E572" s="336"/>
      <c r="F572" s="337"/>
      <c r="G572" s="338"/>
      <c r="H572" s="338"/>
      <c r="I572" s="338"/>
      <c r="J572" s="338"/>
      <c r="K572" s="338"/>
      <c r="L572" s="338"/>
      <c r="M572" s="707"/>
      <c r="N572" s="335"/>
      <c r="O572" s="339"/>
      <c r="P572" s="488"/>
      <c r="Q572" s="310"/>
    </row>
    <row r="573" spans="1:17" ht="33" customHeight="1" thickBot="1">
      <c r="A573" s="636">
        <v>42</v>
      </c>
      <c r="B573" s="704" t="s">
        <v>103</v>
      </c>
      <c r="C573" s="262">
        <f t="shared" ref="C573:M573" si="228">C574+C579</f>
        <v>128500</v>
      </c>
      <c r="D573" s="402">
        <f t="shared" si="228"/>
        <v>0</v>
      </c>
      <c r="E573" s="327">
        <f t="shared" si="228"/>
        <v>0</v>
      </c>
      <c r="F573" s="328">
        <f t="shared" si="228"/>
        <v>0</v>
      </c>
      <c r="G573" s="329">
        <f t="shared" si="228"/>
        <v>0</v>
      </c>
      <c r="H573" s="329">
        <f t="shared" si="228"/>
        <v>128500</v>
      </c>
      <c r="I573" s="329">
        <f t="shared" si="228"/>
        <v>0</v>
      </c>
      <c r="J573" s="329">
        <f t="shared" si="228"/>
        <v>0</v>
      </c>
      <c r="K573" s="329">
        <f t="shared" si="228"/>
        <v>0</v>
      </c>
      <c r="L573" s="329">
        <f t="shared" si="228"/>
        <v>0</v>
      </c>
      <c r="M573" s="705">
        <f t="shared" si="228"/>
        <v>0</v>
      </c>
      <c r="N573" s="262">
        <v>128500</v>
      </c>
      <c r="O573" s="263">
        <v>128500</v>
      </c>
      <c r="P573" s="488"/>
      <c r="Q573" s="310"/>
    </row>
    <row r="574" spans="1:17" ht="14.25" customHeight="1">
      <c r="A574" s="555">
        <v>422</v>
      </c>
      <c r="B574" s="632" t="s">
        <v>25</v>
      </c>
      <c r="C574" s="212">
        <f>SUM(C575:C578)</f>
        <v>128500</v>
      </c>
      <c r="D574" s="325">
        <f t="shared" ref="D574:O574" si="229">SUM(D575:D578)</f>
        <v>0</v>
      </c>
      <c r="E574" s="210">
        <f t="shared" si="229"/>
        <v>0</v>
      </c>
      <c r="F574" s="209">
        <f t="shared" si="229"/>
        <v>0</v>
      </c>
      <c r="G574" s="211">
        <f t="shared" si="229"/>
        <v>0</v>
      </c>
      <c r="H574" s="211">
        <f t="shared" si="229"/>
        <v>128500</v>
      </c>
      <c r="I574" s="211">
        <f t="shared" si="229"/>
        <v>0</v>
      </c>
      <c r="J574" s="211">
        <f t="shared" si="229"/>
        <v>0</v>
      </c>
      <c r="K574" s="211">
        <f t="shared" si="229"/>
        <v>0</v>
      </c>
      <c r="L574" s="211">
        <f t="shared" si="229"/>
        <v>0</v>
      </c>
      <c r="M574" s="404">
        <f t="shared" si="229"/>
        <v>0</v>
      </c>
      <c r="N574" s="212">
        <f t="shared" si="229"/>
        <v>0</v>
      </c>
      <c r="O574" s="213">
        <f t="shared" si="229"/>
        <v>0</v>
      </c>
      <c r="P574" s="488"/>
      <c r="Q574" s="310"/>
    </row>
    <row r="575" spans="1:17" ht="14.25" customHeight="1">
      <c r="A575" s="550">
        <v>4221</v>
      </c>
      <c r="B575" s="633" t="s">
        <v>85</v>
      </c>
      <c r="C575" s="267">
        <f>SUM(D575:M575)</f>
        <v>8500</v>
      </c>
      <c r="D575" s="283"/>
      <c r="E575" s="301"/>
      <c r="F575" s="255"/>
      <c r="G575" s="307"/>
      <c r="H575" s="307">
        <v>8500</v>
      </c>
      <c r="I575" s="307"/>
      <c r="J575" s="307"/>
      <c r="K575" s="307"/>
      <c r="L575" s="307"/>
      <c r="M575" s="405"/>
      <c r="N575" s="257"/>
      <c r="O575" s="309"/>
      <c r="P575" s="488"/>
      <c r="Q575" s="310"/>
    </row>
    <row r="576" spans="1:17" ht="14.25" customHeight="1">
      <c r="A576" s="550">
        <v>4124</v>
      </c>
      <c r="B576" s="633" t="s">
        <v>163</v>
      </c>
      <c r="C576" s="267">
        <f>SUM(D576:M576)</f>
        <v>120000</v>
      </c>
      <c r="D576" s="283"/>
      <c r="E576" s="301"/>
      <c r="F576" s="255"/>
      <c r="G576" s="307"/>
      <c r="H576" s="307">
        <v>120000</v>
      </c>
      <c r="I576" s="307"/>
      <c r="J576" s="307"/>
      <c r="K576" s="307"/>
      <c r="L576" s="307"/>
      <c r="M576" s="405"/>
      <c r="N576" s="257"/>
      <c r="O576" s="309"/>
      <c r="P576" s="488"/>
      <c r="Q576" s="310"/>
    </row>
    <row r="577" spans="1:17" ht="14.25" customHeight="1">
      <c r="A577" s="550">
        <v>4226</v>
      </c>
      <c r="B577" s="633" t="s">
        <v>88</v>
      </c>
      <c r="C577" s="267">
        <f>SUM(D577:M577)</f>
        <v>0</v>
      </c>
      <c r="D577" s="283"/>
      <c r="E577" s="301"/>
      <c r="F577" s="255"/>
      <c r="G577" s="307"/>
      <c r="H577" s="307"/>
      <c r="I577" s="307"/>
      <c r="J577" s="307"/>
      <c r="K577" s="307"/>
      <c r="L577" s="307"/>
      <c r="M577" s="405"/>
      <c r="N577" s="257"/>
      <c r="O577" s="309"/>
      <c r="P577" s="488"/>
      <c r="Q577" s="310"/>
    </row>
    <row r="578" spans="1:17" ht="33.75" customHeight="1">
      <c r="A578" s="550">
        <v>4227</v>
      </c>
      <c r="B578" s="633" t="s">
        <v>104</v>
      </c>
      <c r="C578" s="267">
        <f>SUM(D578:M578)</f>
        <v>0</v>
      </c>
      <c r="D578" s="283"/>
      <c r="E578" s="301"/>
      <c r="F578" s="255"/>
      <c r="G578" s="307"/>
      <c r="H578" s="307"/>
      <c r="I578" s="307"/>
      <c r="J578" s="307"/>
      <c r="K578" s="307"/>
      <c r="L578" s="307"/>
      <c r="M578" s="405"/>
      <c r="N578" s="257"/>
      <c r="O578" s="309"/>
      <c r="P578" s="488"/>
      <c r="Q578" s="310"/>
    </row>
    <row r="579" spans="1:17" ht="30.75" customHeight="1">
      <c r="A579" s="549">
        <v>424</v>
      </c>
      <c r="B579" s="634" t="s">
        <v>127</v>
      </c>
      <c r="C579" s="131">
        <f>C580</f>
        <v>0</v>
      </c>
      <c r="D579" s="208">
        <f t="shared" ref="D579:O579" si="230">D580</f>
        <v>0</v>
      </c>
      <c r="E579" s="133">
        <f t="shared" si="230"/>
        <v>0</v>
      </c>
      <c r="F579" s="177">
        <f t="shared" si="230"/>
        <v>0</v>
      </c>
      <c r="G579" s="134">
        <f t="shared" si="230"/>
        <v>0</v>
      </c>
      <c r="H579" s="134">
        <f t="shared" si="230"/>
        <v>0</v>
      </c>
      <c r="I579" s="134">
        <f t="shared" si="230"/>
        <v>0</v>
      </c>
      <c r="J579" s="134">
        <f t="shared" si="230"/>
        <v>0</v>
      </c>
      <c r="K579" s="134">
        <f t="shared" si="230"/>
        <v>0</v>
      </c>
      <c r="L579" s="134">
        <f t="shared" si="230"/>
        <v>0</v>
      </c>
      <c r="M579" s="178">
        <f t="shared" si="230"/>
        <v>0</v>
      </c>
      <c r="N579" s="131">
        <f t="shared" si="230"/>
        <v>0</v>
      </c>
      <c r="O579" s="137">
        <f t="shared" si="230"/>
        <v>0</v>
      </c>
      <c r="P579" s="488"/>
      <c r="Q579" s="310"/>
    </row>
    <row r="580" spans="1:17" ht="14.25" customHeight="1" thickBot="1">
      <c r="A580" s="569">
        <v>4241</v>
      </c>
      <c r="B580" s="631" t="s">
        <v>89</v>
      </c>
      <c r="C580" s="267">
        <f>SUM(D580:M580)</f>
        <v>0</v>
      </c>
      <c r="D580" s="388"/>
      <c r="E580" s="41"/>
      <c r="F580" s="40"/>
      <c r="G580" s="42"/>
      <c r="H580" s="42"/>
      <c r="I580" s="42"/>
      <c r="J580" s="42"/>
      <c r="K580" s="42"/>
      <c r="L580" s="42"/>
      <c r="M580" s="43"/>
      <c r="N580" s="39"/>
      <c r="O580" s="114"/>
      <c r="P580" s="488"/>
      <c r="Q580" s="310"/>
    </row>
    <row r="581" spans="1:17" ht="14.25" customHeight="1" thickBot="1">
      <c r="A581" s="406" t="s">
        <v>95</v>
      </c>
      <c r="B581" s="430" t="s">
        <v>100</v>
      </c>
      <c r="C581" s="429"/>
      <c r="D581" s="407"/>
      <c r="E581" s="340"/>
      <c r="F581" s="340"/>
      <c r="G581" s="340"/>
      <c r="H581" s="340"/>
      <c r="I581" s="340"/>
      <c r="J581" s="340"/>
      <c r="K581" s="340"/>
      <c r="L581" s="340"/>
      <c r="M581" s="340"/>
      <c r="N581" s="340"/>
      <c r="O581" s="411"/>
      <c r="P581" s="488"/>
      <c r="Q581" s="310"/>
    </row>
    <row r="582" spans="1:17" ht="30" customHeight="1" thickBot="1">
      <c r="A582" s="541">
        <v>4</v>
      </c>
      <c r="B582" s="629" t="s">
        <v>133</v>
      </c>
      <c r="C582" s="216">
        <f>C583</f>
        <v>24000</v>
      </c>
      <c r="D582" s="216">
        <f t="shared" ref="D582:O582" si="231">D583</f>
        <v>0</v>
      </c>
      <c r="E582" s="147">
        <f t="shared" si="231"/>
        <v>0</v>
      </c>
      <c r="F582" s="160">
        <f t="shared" si="231"/>
        <v>0</v>
      </c>
      <c r="G582" s="148">
        <f t="shared" si="231"/>
        <v>0</v>
      </c>
      <c r="H582" s="148">
        <f t="shared" si="231"/>
        <v>0</v>
      </c>
      <c r="I582" s="148">
        <f t="shared" si="231"/>
        <v>24000</v>
      </c>
      <c r="J582" s="148">
        <f t="shared" si="231"/>
        <v>0</v>
      </c>
      <c r="K582" s="148">
        <f t="shared" si="231"/>
        <v>0</v>
      </c>
      <c r="L582" s="148">
        <f t="shared" si="231"/>
        <v>0</v>
      </c>
      <c r="M582" s="160">
        <f t="shared" si="231"/>
        <v>0</v>
      </c>
      <c r="N582" s="216">
        <f t="shared" si="231"/>
        <v>24000</v>
      </c>
      <c r="O582" s="113">
        <f t="shared" si="231"/>
        <v>24000</v>
      </c>
      <c r="P582" s="488"/>
      <c r="Q582" s="310"/>
    </row>
    <row r="583" spans="1:17" ht="28.5" customHeight="1" thickBot="1">
      <c r="A583" s="543">
        <v>42</v>
      </c>
      <c r="B583" s="574" t="s">
        <v>103</v>
      </c>
      <c r="C583" s="110">
        <f t="shared" ref="C583:M583" si="232">C584+C590</f>
        <v>24000</v>
      </c>
      <c r="D583" s="218">
        <f t="shared" si="232"/>
        <v>0</v>
      </c>
      <c r="E583" s="147">
        <f t="shared" si="232"/>
        <v>0</v>
      </c>
      <c r="F583" s="146">
        <f t="shared" si="232"/>
        <v>0</v>
      </c>
      <c r="G583" s="148">
        <f t="shared" si="232"/>
        <v>0</v>
      </c>
      <c r="H583" s="148">
        <f t="shared" si="232"/>
        <v>0</v>
      </c>
      <c r="I583" s="148">
        <f t="shared" si="232"/>
        <v>24000</v>
      </c>
      <c r="J583" s="148">
        <f t="shared" si="232"/>
        <v>0</v>
      </c>
      <c r="K583" s="148">
        <f t="shared" si="232"/>
        <v>0</v>
      </c>
      <c r="L583" s="148">
        <f t="shared" si="232"/>
        <v>0</v>
      </c>
      <c r="M583" s="149">
        <f t="shared" si="232"/>
        <v>0</v>
      </c>
      <c r="N583" s="110">
        <v>24000</v>
      </c>
      <c r="O583" s="111">
        <v>24000</v>
      </c>
      <c r="P583" s="488"/>
      <c r="Q583" s="310"/>
    </row>
    <row r="584" spans="1:17" ht="14.25" customHeight="1">
      <c r="A584" s="549">
        <v>422</v>
      </c>
      <c r="B584" s="634" t="s">
        <v>25</v>
      </c>
      <c r="C584" s="131">
        <f>SUM(C585:C589)</f>
        <v>23000</v>
      </c>
      <c r="D584" s="208">
        <f t="shared" ref="D584:O584" si="233">SUM(D585:D589)</f>
        <v>0</v>
      </c>
      <c r="E584" s="133">
        <f t="shared" si="233"/>
        <v>0</v>
      </c>
      <c r="F584" s="177">
        <f t="shared" si="233"/>
        <v>0</v>
      </c>
      <c r="G584" s="134">
        <f t="shared" si="233"/>
        <v>0</v>
      </c>
      <c r="H584" s="134">
        <f t="shared" si="233"/>
        <v>0</v>
      </c>
      <c r="I584" s="134">
        <f t="shared" si="233"/>
        <v>23000</v>
      </c>
      <c r="J584" s="134">
        <f t="shared" si="233"/>
        <v>0</v>
      </c>
      <c r="K584" s="134">
        <f t="shared" si="233"/>
        <v>0</v>
      </c>
      <c r="L584" s="134">
        <f t="shared" si="233"/>
        <v>0</v>
      </c>
      <c r="M584" s="178">
        <f t="shared" si="233"/>
        <v>0</v>
      </c>
      <c r="N584" s="131">
        <f t="shared" si="233"/>
        <v>0</v>
      </c>
      <c r="O584" s="137">
        <f t="shared" si="233"/>
        <v>0</v>
      </c>
      <c r="P584" s="488"/>
      <c r="Q584" s="310"/>
    </row>
    <row r="585" spans="1:17" ht="14.25" customHeight="1">
      <c r="A585" s="550">
        <v>4221</v>
      </c>
      <c r="B585" s="633" t="s">
        <v>85</v>
      </c>
      <c r="C585" s="267">
        <f>SUM(D585:M585)</f>
        <v>16500</v>
      </c>
      <c r="D585" s="283"/>
      <c r="E585" s="301"/>
      <c r="F585" s="255"/>
      <c r="G585" s="307"/>
      <c r="H585" s="307"/>
      <c r="I585" s="307">
        <v>16500</v>
      </c>
      <c r="J585" s="307"/>
      <c r="K585" s="307"/>
      <c r="L585" s="307"/>
      <c r="M585" s="405"/>
      <c r="N585" s="257"/>
      <c r="O585" s="309"/>
      <c r="P585" s="488"/>
      <c r="Q585" s="310"/>
    </row>
    <row r="586" spans="1:17" ht="14.25" customHeight="1">
      <c r="A586" s="550">
        <v>4222</v>
      </c>
      <c r="B586" s="633" t="s">
        <v>86</v>
      </c>
      <c r="C586" s="267">
        <f>SUM(D586:M586)</f>
        <v>0</v>
      </c>
      <c r="D586" s="283"/>
      <c r="E586" s="301"/>
      <c r="F586" s="255"/>
      <c r="G586" s="307"/>
      <c r="H586" s="307"/>
      <c r="I586" s="307"/>
      <c r="J586" s="307"/>
      <c r="K586" s="307"/>
      <c r="L586" s="307"/>
      <c r="M586" s="405"/>
      <c r="N586" s="257"/>
      <c r="O586" s="309"/>
      <c r="P586" s="488"/>
      <c r="Q586" s="310"/>
    </row>
    <row r="587" spans="1:17" ht="14.25" customHeight="1" thickBot="1">
      <c r="A587" s="625">
        <v>4223</v>
      </c>
      <c r="B587" s="706" t="s">
        <v>87</v>
      </c>
      <c r="C587" s="269">
        <f>SUM(D587:M587)</f>
        <v>0</v>
      </c>
      <c r="D587" s="676"/>
      <c r="E587" s="336"/>
      <c r="F587" s="337"/>
      <c r="G587" s="338"/>
      <c r="H587" s="338"/>
      <c r="I587" s="338"/>
      <c r="J587" s="338"/>
      <c r="K587" s="338"/>
      <c r="L587" s="338"/>
      <c r="M587" s="707"/>
      <c r="N587" s="335"/>
      <c r="O587" s="339"/>
      <c r="P587" s="488"/>
      <c r="Q587" s="310"/>
    </row>
    <row r="588" spans="1:17" ht="14.25" customHeight="1">
      <c r="A588" s="547">
        <v>4226</v>
      </c>
      <c r="B588" s="779" t="s">
        <v>88</v>
      </c>
      <c r="C588" s="348">
        <f>SUM(D588:M588)</f>
        <v>0</v>
      </c>
      <c r="D588" s="669"/>
      <c r="E588" s="37"/>
      <c r="F588" s="36"/>
      <c r="G588" s="38"/>
      <c r="H588" s="38"/>
      <c r="I588" s="38"/>
      <c r="J588" s="38"/>
      <c r="K588" s="38"/>
      <c r="L588" s="38"/>
      <c r="M588" s="780"/>
      <c r="N588" s="24"/>
      <c r="O588" s="670"/>
      <c r="P588" s="488"/>
      <c r="Q588" s="310"/>
    </row>
    <row r="589" spans="1:17" ht="24" customHeight="1">
      <c r="A589" s="550">
        <v>4227</v>
      </c>
      <c r="B589" s="633" t="s">
        <v>104</v>
      </c>
      <c r="C589" s="267">
        <f>SUM(D589:M589)</f>
        <v>6500</v>
      </c>
      <c r="D589" s="283"/>
      <c r="E589" s="301"/>
      <c r="F589" s="255"/>
      <c r="G589" s="307"/>
      <c r="H589" s="307"/>
      <c r="I589" s="307">
        <v>6500</v>
      </c>
      <c r="J589" s="307"/>
      <c r="K589" s="307"/>
      <c r="L589" s="307"/>
      <c r="M589" s="405"/>
      <c r="N589" s="257"/>
      <c r="O589" s="309"/>
      <c r="P589" s="488"/>
      <c r="Q589" s="310"/>
    </row>
    <row r="590" spans="1:17" ht="14.25" customHeight="1">
      <c r="A590" s="549">
        <v>424</v>
      </c>
      <c r="B590" s="634" t="s">
        <v>127</v>
      </c>
      <c r="C590" s="131">
        <f>C591</f>
        <v>1000</v>
      </c>
      <c r="D590" s="208">
        <f t="shared" ref="D590:O590" si="234">D591</f>
        <v>0</v>
      </c>
      <c r="E590" s="133">
        <f t="shared" si="234"/>
        <v>0</v>
      </c>
      <c r="F590" s="177">
        <f t="shared" si="234"/>
        <v>0</v>
      </c>
      <c r="G590" s="134">
        <f t="shared" si="234"/>
        <v>0</v>
      </c>
      <c r="H590" s="134">
        <f t="shared" si="234"/>
        <v>0</v>
      </c>
      <c r="I590" s="134">
        <f t="shared" si="234"/>
        <v>1000</v>
      </c>
      <c r="J590" s="134">
        <f t="shared" si="234"/>
        <v>0</v>
      </c>
      <c r="K590" s="134">
        <f t="shared" si="234"/>
        <v>0</v>
      </c>
      <c r="L590" s="134">
        <f t="shared" si="234"/>
        <v>0</v>
      </c>
      <c r="M590" s="178">
        <f t="shared" si="234"/>
        <v>0</v>
      </c>
      <c r="N590" s="131">
        <f t="shared" si="234"/>
        <v>0</v>
      </c>
      <c r="O590" s="137">
        <f t="shared" si="234"/>
        <v>0</v>
      </c>
      <c r="P590" s="488"/>
      <c r="Q590" s="310"/>
    </row>
    <row r="591" spans="1:17" ht="14.25" customHeight="1" thickBot="1">
      <c r="A591" s="569">
        <v>4241</v>
      </c>
      <c r="B591" s="631" t="s">
        <v>89</v>
      </c>
      <c r="C591" s="267">
        <f>SUM(D591:M591)</f>
        <v>1000</v>
      </c>
      <c r="D591" s="388"/>
      <c r="E591" s="41"/>
      <c r="F591" s="40"/>
      <c r="G591" s="42"/>
      <c r="H591" s="42"/>
      <c r="I591" s="42">
        <v>1000</v>
      </c>
      <c r="J591" s="42"/>
      <c r="K591" s="42"/>
      <c r="L591" s="42"/>
      <c r="M591" s="43"/>
      <c r="N591" s="39"/>
      <c r="O591" s="114"/>
      <c r="P591" s="488"/>
      <c r="Q591" s="310"/>
    </row>
    <row r="592" spans="1:17" ht="15" customHeight="1" thickBot="1">
      <c r="A592" s="406" t="s">
        <v>95</v>
      </c>
      <c r="B592" s="430" t="s">
        <v>148</v>
      </c>
      <c r="C592" s="407"/>
      <c r="D592" s="340"/>
      <c r="E592" s="408"/>
      <c r="F592" s="340"/>
      <c r="G592" s="409"/>
      <c r="H592" s="409"/>
      <c r="I592" s="409"/>
      <c r="J592" s="409"/>
      <c r="K592" s="409"/>
      <c r="L592" s="409"/>
      <c r="M592" s="410"/>
      <c r="N592" s="407"/>
      <c r="O592" s="411"/>
      <c r="P592" s="488"/>
      <c r="Q592" s="310"/>
    </row>
    <row r="593" spans="1:17" ht="27" customHeight="1" thickBot="1">
      <c r="A593" s="541">
        <v>4</v>
      </c>
      <c r="B593" s="629" t="s">
        <v>133</v>
      </c>
      <c r="C593" s="216">
        <f>C594</f>
        <v>0</v>
      </c>
      <c r="D593" s="216">
        <f t="shared" ref="D593:O593" si="235">D594</f>
        <v>0</v>
      </c>
      <c r="E593" s="217">
        <f t="shared" si="235"/>
        <v>0</v>
      </c>
      <c r="F593" s="160">
        <f t="shared" si="235"/>
        <v>0</v>
      </c>
      <c r="G593" s="201">
        <f t="shared" si="235"/>
        <v>0</v>
      </c>
      <c r="H593" s="201">
        <f t="shared" si="235"/>
        <v>0</v>
      </c>
      <c r="I593" s="201">
        <f t="shared" si="235"/>
        <v>0</v>
      </c>
      <c r="J593" s="201">
        <f t="shared" si="235"/>
        <v>0</v>
      </c>
      <c r="K593" s="201">
        <f t="shared" si="235"/>
        <v>0</v>
      </c>
      <c r="L593" s="201">
        <f t="shared" si="235"/>
        <v>0</v>
      </c>
      <c r="M593" s="160">
        <f t="shared" si="235"/>
        <v>0</v>
      </c>
      <c r="N593" s="216">
        <f t="shared" si="235"/>
        <v>0</v>
      </c>
      <c r="O593" s="113">
        <f t="shared" si="235"/>
        <v>0</v>
      </c>
      <c r="P593" s="488"/>
      <c r="Q593" s="310"/>
    </row>
    <row r="594" spans="1:17" ht="31.5" customHeight="1" thickBot="1">
      <c r="A594" s="543">
        <v>42</v>
      </c>
      <c r="B594" s="574" t="s">
        <v>103</v>
      </c>
      <c r="C594" s="110">
        <f>C595+C600</f>
        <v>0</v>
      </c>
      <c r="D594" s="218">
        <f>D595+D600</f>
        <v>0</v>
      </c>
      <c r="E594" s="147">
        <f t="shared" ref="E594:O594" si="236">E595+E600</f>
        <v>0</v>
      </c>
      <c r="F594" s="146">
        <f t="shared" si="236"/>
        <v>0</v>
      </c>
      <c r="G594" s="148">
        <f t="shared" si="236"/>
        <v>0</v>
      </c>
      <c r="H594" s="148">
        <f t="shared" si="236"/>
        <v>0</v>
      </c>
      <c r="I594" s="148">
        <f t="shared" si="236"/>
        <v>0</v>
      </c>
      <c r="J594" s="148">
        <f t="shared" si="236"/>
        <v>0</v>
      </c>
      <c r="K594" s="148">
        <f t="shared" si="236"/>
        <v>0</v>
      </c>
      <c r="L594" s="148">
        <f t="shared" si="236"/>
        <v>0</v>
      </c>
      <c r="M594" s="146">
        <f t="shared" si="236"/>
        <v>0</v>
      </c>
      <c r="N594" s="218">
        <f t="shared" si="236"/>
        <v>0</v>
      </c>
      <c r="O594" s="111">
        <f t="shared" si="236"/>
        <v>0</v>
      </c>
      <c r="P594" s="488"/>
      <c r="Q594" s="310"/>
    </row>
    <row r="595" spans="1:17" ht="14.25" customHeight="1">
      <c r="A595" s="549">
        <v>422</v>
      </c>
      <c r="B595" s="634" t="s">
        <v>25</v>
      </c>
      <c r="C595" s="131">
        <f t="shared" ref="C595:O595" si="237">SUM(C596:C599)</f>
        <v>0</v>
      </c>
      <c r="D595" s="208">
        <f t="shared" si="237"/>
        <v>0</v>
      </c>
      <c r="E595" s="133">
        <f t="shared" si="237"/>
        <v>0</v>
      </c>
      <c r="F595" s="177">
        <f t="shared" si="237"/>
        <v>0</v>
      </c>
      <c r="G595" s="134">
        <f t="shared" si="237"/>
        <v>0</v>
      </c>
      <c r="H595" s="134">
        <f t="shared" si="237"/>
        <v>0</v>
      </c>
      <c r="I595" s="134">
        <f t="shared" si="237"/>
        <v>0</v>
      </c>
      <c r="J595" s="134">
        <f t="shared" si="237"/>
        <v>0</v>
      </c>
      <c r="K595" s="134">
        <f t="shared" si="237"/>
        <v>0</v>
      </c>
      <c r="L595" s="134">
        <f t="shared" si="237"/>
        <v>0</v>
      </c>
      <c r="M595" s="178">
        <f t="shared" si="237"/>
        <v>0</v>
      </c>
      <c r="N595" s="131">
        <f t="shared" si="237"/>
        <v>0</v>
      </c>
      <c r="O595" s="137">
        <f t="shared" si="237"/>
        <v>0</v>
      </c>
      <c r="P595" s="488"/>
      <c r="Q595" s="310"/>
    </row>
    <row r="596" spans="1:17" ht="14.25" customHeight="1">
      <c r="A596" s="550">
        <v>4221</v>
      </c>
      <c r="B596" s="633" t="s">
        <v>85</v>
      </c>
      <c r="C596" s="267">
        <f>SUM(D596:M596)</f>
        <v>0</v>
      </c>
      <c r="D596" s="283"/>
      <c r="E596" s="301"/>
      <c r="F596" s="255"/>
      <c r="G596" s="307"/>
      <c r="H596" s="307"/>
      <c r="I596" s="307"/>
      <c r="J596" s="307"/>
      <c r="K596" s="307"/>
      <c r="L596" s="307"/>
      <c r="M596" s="405"/>
      <c r="N596" s="257"/>
      <c r="O596" s="309"/>
      <c r="P596" s="488"/>
      <c r="Q596" s="310"/>
    </row>
    <row r="597" spans="1:17" ht="14.25" customHeight="1">
      <c r="A597" s="550">
        <v>4223</v>
      </c>
      <c r="B597" s="633" t="s">
        <v>87</v>
      </c>
      <c r="C597" s="267">
        <f>SUM(D597:M597)</f>
        <v>0</v>
      </c>
      <c r="D597" s="283"/>
      <c r="E597" s="301"/>
      <c r="F597" s="255"/>
      <c r="G597" s="307"/>
      <c r="H597" s="307"/>
      <c r="I597" s="307"/>
      <c r="J597" s="307"/>
      <c r="K597" s="307"/>
      <c r="L597" s="307"/>
      <c r="M597" s="405"/>
      <c r="N597" s="257"/>
      <c r="O597" s="309"/>
      <c r="P597" s="488"/>
      <c r="Q597" s="310"/>
    </row>
    <row r="598" spans="1:17" ht="14.25" customHeight="1">
      <c r="A598" s="550">
        <v>4226</v>
      </c>
      <c r="B598" s="633" t="s">
        <v>88</v>
      </c>
      <c r="C598" s="267">
        <f>SUM(D598:M598)</f>
        <v>0</v>
      </c>
      <c r="D598" s="283"/>
      <c r="E598" s="301"/>
      <c r="F598" s="255"/>
      <c r="G598" s="307"/>
      <c r="H598" s="307"/>
      <c r="I598" s="307"/>
      <c r="J598" s="307"/>
      <c r="K598" s="307"/>
      <c r="L598" s="307"/>
      <c r="M598" s="405"/>
      <c r="N598" s="257"/>
      <c r="O598" s="309"/>
      <c r="P598" s="488"/>
      <c r="Q598" s="310"/>
    </row>
    <row r="599" spans="1:17" ht="13.5" customHeight="1">
      <c r="A599" s="550">
        <v>4227</v>
      </c>
      <c r="B599" s="633" t="s">
        <v>104</v>
      </c>
      <c r="C599" s="267">
        <f>SUM(D599:M599)</f>
        <v>0</v>
      </c>
      <c r="D599" s="283"/>
      <c r="E599" s="301"/>
      <c r="F599" s="255"/>
      <c r="G599" s="307"/>
      <c r="H599" s="307"/>
      <c r="I599" s="307"/>
      <c r="J599" s="307"/>
      <c r="K599" s="307"/>
      <c r="L599" s="307"/>
      <c r="M599" s="405"/>
      <c r="N599" s="257"/>
      <c r="O599" s="309"/>
      <c r="P599" s="488"/>
      <c r="Q599" s="310"/>
    </row>
    <row r="600" spans="1:17" ht="24.75" customHeight="1">
      <c r="A600" s="739">
        <v>424</v>
      </c>
      <c r="B600" s="740" t="s">
        <v>127</v>
      </c>
      <c r="C600" s="748">
        <f>SUM(C601)</f>
        <v>0</v>
      </c>
      <c r="D600" s="742">
        <f t="shared" ref="D600:O600" si="238">SUM(D601)</f>
        <v>0</v>
      </c>
      <c r="E600" s="743">
        <f t="shared" si="238"/>
        <v>0</v>
      </c>
      <c r="F600" s="741">
        <f t="shared" si="238"/>
        <v>0</v>
      </c>
      <c r="G600" s="746">
        <f t="shared" si="238"/>
        <v>0</v>
      </c>
      <c r="H600" s="746">
        <f t="shared" si="238"/>
        <v>0</v>
      </c>
      <c r="I600" s="746">
        <f t="shared" si="238"/>
        <v>0</v>
      </c>
      <c r="J600" s="746">
        <f t="shared" si="238"/>
        <v>0</v>
      </c>
      <c r="K600" s="746">
        <f t="shared" si="238"/>
        <v>0</v>
      </c>
      <c r="L600" s="746">
        <f t="shared" si="238"/>
        <v>0</v>
      </c>
      <c r="M600" s="741">
        <f t="shared" si="238"/>
        <v>0</v>
      </c>
      <c r="N600" s="748">
        <f t="shared" si="238"/>
        <v>0</v>
      </c>
      <c r="O600" s="749">
        <f t="shared" si="238"/>
        <v>0</v>
      </c>
      <c r="P600" s="488"/>
      <c r="Q600" s="310"/>
    </row>
    <row r="601" spans="1:17" ht="18.75" customHeight="1" thickBot="1">
      <c r="A601" s="599">
        <v>4241</v>
      </c>
      <c r="B601" s="738" t="s">
        <v>89</v>
      </c>
      <c r="C601" s="91">
        <f>SUM(D601:M601)</f>
        <v>0</v>
      </c>
      <c r="D601" s="744"/>
      <c r="E601" s="745"/>
      <c r="F601" s="31"/>
      <c r="G601" s="747"/>
      <c r="H601" s="747"/>
      <c r="I601" s="747"/>
      <c r="J601" s="747"/>
      <c r="K601" s="747"/>
      <c r="L601" s="747"/>
      <c r="M601" s="31"/>
      <c r="N601" s="750"/>
      <c r="O601" s="751"/>
      <c r="P601" s="488"/>
      <c r="Q601" s="310"/>
    </row>
    <row r="602" spans="1:17" ht="14.25" customHeight="1" thickBot="1">
      <c r="A602" s="406" t="s">
        <v>95</v>
      </c>
      <c r="B602" s="782" t="s">
        <v>128</v>
      </c>
      <c r="C602" s="782"/>
      <c r="D602" s="782"/>
      <c r="E602" s="782"/>
      <c r="F602" s="782"/>
      <c r="G602" s="782"/>
      <c r="H602" s="782"/>
      <c r="I602" s="782"/>
      <c r="J602" s="782"/>
      <c r="K602" s="782"/>
      <c r="L602" s="782"/>
      <c r="M602" s="782"/>
      <c r="N602" s="782"/>
      <c r="O602" s="783"/>
      <c r="P602" s="488"/>
      <c r="Q602" s="310"/>
    </row>
    <row r="603" spans="1:17" ht="27.75" customHeight="1" thickBot="1">
      <c r="A603" s="636">
        <v>4</v>
      </c>
      <c r="B603" s="677" t="s">
        <v>133</v>
      </c>
      <c r="C603" s="402">
        <f>C604</f>
        <v>0</v>
      </c>
      <c r="D603" s="402">
        <f t="shared" ref="D603:O603" si="239">D604</f>
        <v>0</v>
      </c>
      <c r="E603" s="327">
        <f t="shared" si="239"/>
        <v>0</v>
      </c>
      <c r="F603" s="328">
        <f t="shared" si="239"/>
        <v>0</v>
      </c>
      <c r="G603" s="329">
        <f t="shared" si="239"/>
        <v>0</v>
      </c>
      <c r="H603" s="329">
        <f t="shared" si="239"/>
        <v>0</v>
      </c>
      <c r="I603" s="329">
        <f t="shared" si="239"/>
        <v>0</v>
      </c>
      <c r="J603" s="329">
        <f t="shared" si="239"/>
        <v>0</v>
      </c>
      <c r="K603" s="329">
        <f t="shared" si="239"/>
        <v>0</v>
      </c>
      <c r="L603" s="329">
        <f t="shared" si="239"/>
        <v>0</v>
      </c>
      <c r="M603" s="328">
        <f t="shared" si="239"/>
        <v>0</v>
      </c>
      <c r="N603" s="402">
        <f t="shared" si="239"/>
        <v>0</v>
      </c>
      <c r="O603" s="263">
        <f t="shared" si="239"/>
        <v>0</v>
      </c>
      <c r="P603" s="488"/>
      <c r="Q603" s="310"/>
    </row>
    <row r="604" spans="1:17" ht="30.75" customHeight="1" thickBot="1">
      <c r="A604" s="543">
        <v>42</v>
      </c>
      <c r="B604" s="573" t="s">
        <v>132</v>
      </c>
      <c r="C604" s="110">
        <f t="shared" ref="C604:O604" si="240">C605+C608</f>
        <v>0</v>
      </c>
      <c r="D604" s="218">
        <f t="shared" si="240"/>
        <v>0</v>
      </c>
      <c r="E604" s="147">
        <f t="shared" si="240"/>
        <v>0</v>
      </c>
      <c r="F604" s="146">
        <f t="shared" si="240"/>
        <v>0</v>
      </c>
      <c r="G604" s="148">
        <f t="shared" si="240"/>
        <v>0</v>
      </c>
      <c r="H604" s="148">
        <f t="shared" si="240"/>
        <v>0</v>
      </c>
      <c r="I604" s="148">
        <f t="shared" si="240"/>
        <v>0</v>
      </c>
      <c r="J604" s="148">
        <f t="shared" si="240"/>
        <v>0</v>
      </c>
      <c r="K604" s="148">
        <f t="shared" si="240"/>
        <v>0</v>
      </c>
      <c r="L604" s="148">
        <f t="shared" si="240"/>
        <v>0</v>
      </c>
      <c r="M604" s="376">
        <f t="shared" si="240"/>
        <v>0</v>
      </c>
      <c r="N604" s="110">
        <f t="shared" si="240"/>
        <v>0</v>
      </c>
      <c r="O604" s="111">
        <f t="shared" si="240"/>
        <v>0</v>
      </c>
      <c r="P604" s="488"/>
      <c r="Q604" s="310"/>
    </row>
    <row r="605" spans="1:17" ht="13.5" customHeight="1">
      <c r="A605" s="549">
        <v>422</v>
      </c>
      <c r="B605" s="634" t="s">
        <v>25</v>
      </c>
      <c r="C605" s="131">
        <f t="shared" ref="C605:O605" si="241">SUM(C606:C607)</f>
        <v>0</v>
      </c>
      <c r="D605" s="208">
        <f t="shared" si="241"/>
        <v>0</v>
      </c>
      <c r="E605" s="133">
        <f t="shared" si="241"/>
        <v>0</v>
      </c>
      <c r="F605" s="177">
        <f t="shared" si="241"/>
        <v>0</v>
      </c>
      <c r="G605" s="134">
        <f t="shared" si="241"/>
        <v>0</v>
      </c>
      <c r="H605" s="134">
        <f t="shared" si="241"/>
        <v>0</v>
      </c>
      <c r="I605" s="134">
        <f t="shared" si="241"/>
        <v>0</v>
      </c>
      <c r="J605" s="134">
        <f t="shared" si="241"/>
        <v>0</v>
      </c>
      <c r="K605" s="134">
        <f t="shared" si="241"/>
        <v>0</v>
      </c>
      <c r="L605" s="134">
        <f t="shared" si="241"/>
        <v>0</v>
      </c>
      <c r="M605" s="401">
        <f t="shared" si="241"/>
        <v>0</v>
      </c>
      <c r="N605" s="131">
        <f t="shared" si="241"/>
        <v>0</v>
      </c>
      <c r="O605" s="137">
        <f t="shared" si="241"/>
        <v>0</v>
      </c>
      <c r="P605" s="488"/>
      <c r="Q605" s="310"/>
    </row>
    <row r="606" spans="1:17" ht="13.5" customHeight="1">
      <c r="A606" s="550">
        <v>4221</v>
      </c>
      <c r="B606" s="633" t="s">
        <v>85</v>
      </c>
      <c r="C606" s="267">
        <f>SUM(D606:M606)</f>
        <v>0</v>
      </c>
      <c r="D606" s="283"/>
      <c r="E606" s="301"/>
      <c r="F606" s="255"/>
      <c r="G606" s="307"/>
      <c r="H606" s="307"/>
      <c r="I606" s="307"/>
      <c r="J606" s="307"/>
      <c r="K606" s="307"/>
      <c r="L606" s="307"/>
      <c r="M606" s="255"/>
      <c r="N606" s="257"/>
      <c r="O606" s="309"/>
      <c r="P606" s="488"/>
      <c r="Q606" s="310"/>
    </row>
    <row r="607" spans="1:17" ht="13.5" customHeight="1">
      <c r="A607" s="550">
        <v>4227</v>
      </c>
      <c r="B607" s="633" t="s">
        <v>104</v>
      </c>
      <c r="C607" s="267">
        <f>SUM(D607:M607)</f>
        <v>0</v>
      </c>
      <c r="D607" s="283"/>
      <c r="E607" s="301"/>
      <c r="F607" s="255"/>
      <c r="G607" s="307"/>
      <c r="H607" s="307"/>
      <c r="I607" s="307"/>
      <c r="J607" s="307"/>
      <c r="K607" s="307"/>
      <c r="L607" s="307"/>
      <c r="M607" s="255"/>
      <c r="N607" s="257"/>
      <c r="O607" s="309"/>
      <c r="P607" s="488"/>
      <c r="Q607" s="310"/>
    </row>
    <row r="608" spans="1:17" ht="13.5" customHeight="1">
      <c r="A608" s="549">
        <v>424</v>
      </c>
      <c r="B608" s="634" t="s">
        <v>127</v>
      </c>
      <c r="C608" s="131">
        <f>C609</f>
        <v>0</v>
      </c>
      <c r="D608" s="208">
        <f t="shared" ref="D608:O608" si="242">D609</f>
        <v>0</v>
      </c>
      <c r="E608" s="133">
        <f t="shared" si="242"/>
        <v>0</v>
      </c>
      <c r="F608" s="177">
        <f t="shared" si="242"/>
        <v>0</v>
      </c>
      <c r="G608" s="134">
        <f t="shared" si="242"/>
        <v>0</v>
      </c>
      <c r="H608" s="134">
        <f t="shared" si="242"/>
        <v>0</v>
      </c>
      <c r="I608" s="134">
        <f t="shared" si="242"/>
        <v>0</v>
      </c>
      <c r="J608" s="134">
        <f t="shared" si="242"/>
        <v>0</v>
      </c>
      <c r="K608" s="134">
        <f t="shared" si="242"/>
        <v>0</v>
      </c>
      <c r="L608" s="134">
        <f t="shared" si="242"/>
        <v>0</v>
      </c>
      <c r="M608" s="401">
        <f t="shared" si="242"/>
        <v>0</v>
      </c>
      <c r="N608" s="131">
        <f t="shared" si="242"/>
        <v>0</v>
      </c>
      <c r="O608" s="137">
        <f t="shared" si="242"/>
        <v>0</v>
      </c>
      <c r="P608" s="488"/>
      <c r="Q608" s="310"/>
    </row>
    <row r="609" spans="1:17" ht="13.5" customHeight="1" thickBot="1">
      <c r="A609" s="569">
        <v>4241</v>
      </c>
      <c r="B609" s="631" t="s">
        <v>89</v>
      </c>
      <c r="C609" s="267">
        <f>SUM(D609:M609)</f>
        <v>0</v>
      </c>
      <c r="D609" s="302"/>
      <c r="E609" s="41"/>
      <c r="F609" s="40"/>
      <c r="G609" s="42"/>
      <c r="H609" s="42"/>
      <c r="I609" s="42"/>
      <c r="J609" s="42"/>
      <c r="K609" s="42"/>
      <c r="L609" s="42"/>
      <c r="M609" s="40"/>
      <c r="N609" s="39"/>
      <c r="O609" s="114"/>
      <c r="P609" s="488"/>
      <c r="Q609" s="310"/>
    </row>
    <row r="610" spans="1:17" ht="20.25" customHeight="1" thickBot="1">
      <c r="A610" s="406" t="s">
        <v>95</v>
      </c>
      <c r="B610" s="782" t="s">
        <v>102</v>
      </c>
      <c r="C610" s="782"/>
      <c r="D610" s="782"/>
      <c r="E610" s="782"/>
      <c r="F610" s="782"/>
      <c r="G610" s="782"/>
      <c r="H610" s="782"/>
      <c r="I610" s="782"/>
      <c r="J610" s="782"/>
      <c r="K610" s="782"/>
      <c r="L610" s="782"/>
      <c r="M610" s="782"/>
      <c r="N610" s="782"/>
      <c r="O610" s="783"/>
      <c r="P610" s="488"/>
      <c r="Q610" s="310"/>
    </row>
    <row r="611" spans="1:17" ht="15.75" customHeight="1" thickBot="1">
      <c r="A611" s="541">
        <v>4</v>
      </c>
      <c r="B611" s="629" t="s">
        <v>133</v>
      </c>
      <c r="C611" s="216">
        <f>C612</f>
        <v>0</v>
      </c>
      <c r="D611" s="216">
        <f t="shared" ref="D611:O611" si="243">D612</f>
        <v>0</v>
      </c>
      <c r="E611" s="217">
        <f t="shared" si="243"/>
        <v>0</v>
      </c>
      <c r="F611" s="160">
        <f t="shared" si="243"/>
        <v>0</v>
      </c>
      <c r="G611" s="201">
        <f t="shared" si="243"/>
        <v>0</v>
      </c>
      <c r="H611" s="201">
        <f t="shared" si="243"/>
        <v>0</v>
      </c>
      <c r="I611" s="201">
        <f t="shared" si="243"/>
        <v>0</v>
      </c>
      <c r="J611" s="201">
        <f t="shared" si="243"/>
        <v>0</v>
      </c>
      <c r="K611" s="201">
        <f t="shared" si="243"/>
        <v>0</v>
      </c>
      <c r="L611" s="201">
        <f t="shared" si="243"/>
        <v>0</v>
      </c>
      <c r="M611" s="160">
        <f t="shared" si="243"/>
        <v>0</v>
      </c>
      <c r="N611" s="216">
        <f t="shared" si="243"/>
        <v>0</v>
      </c>
      <c r="O611" s="113">
        <f t="shared" si="243"/>
        <v>0</v>
      </c>
      <c r="P611" s="488"/>
      <c r="Q611" s="310"/>
    </row>
    <row r="612" spans="1:17" ht="30.75" customHeight="1" thickBot="1">
      <c r="A612" s="543">
        <v>42</v>
      </c>
      <c r="B612" s="574" t="s">
        <v>103</v>
      </c>
      <c r="C612" s="110">
        <f t="shared" ref="C612:O612" si="244">C613+C617</f>
        <v>0</v>
      </c>
      <c r="D612" s="218">
        <f t="shared" si="244"/>
        <v>0</v>
      </c>
      <c r="E612" s="147">
        <f t="shared" si="244"/>
        <v>0</v>
      </c>
      <c r="F612" s="146">
        <f t="shared" si="244"/>
        <v>0</v>
      </c>
      <c r="G612" s="148">
        <f t="shared" si="244"/>
        <v>0</v>
      </c>
      <c r="H612" s="148">
        <f t="shared" si="244"/>
        <v>0</v>
      </c>
      <c r="I612" s="148">
        <f t="shared" si="244"/>
        <v>0</v>
      </c>
      <c r="J612" s="148">
        <f t="shared" si="244"/>
        <v>0</v>
      </c>
      <c r="K612" s="148">
        <f t="shared" si="244"/>
        <v>0</v>
      </c>
      <c r="L612" s="148">
        <f t="shared" si="244"/>
        <v>0</v>
      </c>
      <c r="M612" s="376">
        <f t="shared" si="244"/>
        <v>0</v>
      </c>
      <c r="N612" s="110">
        <f t="shared" si="244"/>
        <v>0</v>
      </c>
      <c r="O612" s="111">
        <f t="shared" si="244"/>
        <v>0</v>
      </c>
      <c r="P612" s="488"/>
      <c r="Q612" s="310"/>
    </row>
    <row r="613" spans="1:17" ht="13.5" customHeight="1">
      <c r="A613" s="555">
        <v>422</v>
      </c>
      <c r="B613" s="632" t="s">
        <v>25</v>
      </c>
      <c r="C613" s="212">
        <f t="shared" ref="C613:O613" si="245">SUM(C614:C616)</f>
        <v>0</v>
      </c>
      <c r="D613" s="325">
        <f t="shared" si="245"/>
        <v>0</v>
      </c>
      <c r="E613" s="210">
        <f t="shared" si="245"/>
        <v>0</v>
      </c>
      <c r="F613" s="209">
        <f t="shared" si="245"/>
        <v>0</v>
      </c>
      <c r="G613" s="211">
        <f t="shared" si="245"/>
        <v>0</v>
      </c>
      <c r="H613" s="211">
        <f t="shared" si="245"/>
        <v>0</v>
      </c>
      <c r="I613" s="211">
        <f t="shared" si="245"/>
        <v>0</v>
      </c>
      <c r="J613" s="211">
        <f t="shared" si="245"/>
        <v>0</v>
      </c>
      <c r="K613" s="211">
        <f t="shared" si="245"/>
        <v>0</v>
      </c>
      <c r="L613" s="211">
        <f t="shared" si="245"/>
        <v>0</v>
      </c>
      <c r="M613" s="400">
        <f t="shared" si="245"/>
        <v>0</v>
      </c>
      <c r="N613" s="212">
        <f t="shared" si="245"/>
        <v>0</v>
      </c>
      <c r="O613" s="213">
        <f t="shared" si="245"/>
        <v>0</v>
      </c>
      <c r="P613" s="488"/>
      <c r="Q613" s="310"/>
    </row>
    <row r="614" spans="1:17" ht="13.5" customHeight="1">
      <c r="A614" s="550">
        <v>4221</v>
      </c>
      <c r="B614" s="633" t="s">
        <v>85</v>
      </c>
      <c r="C614" s="267">
        <f>SUM(D614:M614)</f>
        <v>0</v>
      </c>
      <c r="D614" s="283"/>
      <c r="E614" s="301"/>
      <c r="F614" s="255"/>
      <c r="G614" s="307"/>
      <c r="H614" s="307"/>
      <c r="I614" s="307"/>
      <c r="J614" s="307"/>
      <c r="K614" s="307"/>
      <c r="L614" s="307"/>
      <c r="M614" s="255"/>
      <c r="N614" s="257"/>
      <c r="O614" s="309"/>
      <c r="P614" s="488"/>
      <c r="Q614" s="310"/>
    </row>
    <row r="615" spans="1:17" ht="13.5" customHeight="1">
      <c r="A615" s="550">
        <v>4226</v>
      </c>
      <c r="B615" s="633" t="s">
        <v>88</v>
      </c>
      <c r="C615" s="267">
        <f>SUM(D615:M615)</f>
        <v>0</v>
      </c>
      <c r="D615" s="283"/>
      <c r="E615" s="301"/>
      <c r="F615" s="255"/>
      <c r="G615" s="307"/>
      <c r="H615" s="307"/>
      <c r="I615" s="307"/>
      <c r="J615" s="307"/>
      <c r="K615" s="307"/>
      <c r="L615" s="307"/>
      <c r="M615" s="255"/>
      <c r="N615" s="257"/>
      <c r="O615" s="309"/>
      <c r="P615" s="488"/>
      <c r="Q615" s="310"/>
    </row>
    <row r="616" spans="1:17" ht="13.5" customHeight="1">
      <c r="A616" s="550">
        <v>4227</v>
      </c>
      <c r="B616" s="633" t="s">
        <v>104</v>
      </c>
      <c r="C616" s="267">
        <f>SUM(D616:M616)</f>
        <v>0</v>
      </c>
      <c r="D616" s="283"/>
      <c r="E616" s="301"/>
      <c r="F616" s="255"/>
      <c r="G616" s="307"/>
      <c r="H616" s="307"/>
      <c r="I616" s="307"/>
      <c r="J616" s="307"/>
      <c r="K616" s="307"/>
      <c r="L616" s="307"/>
      <c r="M616" s="255"/>
      <c r="N616" s="257"/>
      <c r="O616" s="309"/>
      <c r="P616" s="488"/>
      <c r="Q616" s="310"/>
    </row>
    <row r="617" spans="1:17" ht="13.5" customHeight="1">
      <c r="A617" s="549">
        <v>424</v>
      </c>
      <c r="B617" s="634" t="s">
        <v>127</v>
      </c>
      <c r="C617" s="131">
        <f>C618</f>
        <v>0</v>
      </c>
      <c r="D617" s="208">
        <f t="shared" ref="D617:O617" si="246">D618</f>
        <v>0</v>
      </c>
      <c r="E617" s="133">
        <f t="shared" si="246"/>
        <v>0</v>
      </c>
      <c r="F617" s="177">
        <f t="shared" si="246"/>
        <v>0</v>
      </c>
      <c r="G617" s="134">
        <f t="shared" si="246"/>
        <v>0</v>
      </c>
      <c r="H617" s="134">
        <f t="shared" si="246"/>
        <v>0</v>
      </c>
      <c r="I617" s="134">
        <f t="shared" si="246"/>
        <v>0</v>
      </c>
      <c r="J617" s="134">
        <f t="shared" si="246"/>
        <v>0</v>
      </c>
      <c r="K617" s="134">
        <f t="shared" si="246"/>
        <v>0</v>
      </c>
      <c r="L617" s="134">
        <f t="shared" si="246"/>
        <v>0</v>
      </c>
      <c r="M617" s="401">
        <f t="shared" si="246"/>
        <v>0</v>
      </c>
      <c r="N617" s="131">
        <f t="shared" si="246"/>
        <v>0</v>
      </c>
      <c r="O617" s="137">
        <f t="shared" si="246"/>
        <v>0</v>
      </c>
      <c r="P617" s="488"/>
      <c r="Q617" s="310"/>
    </row>
    <row r="618" spans="1:17" ht="13.5" customHeight="1" thickBot="1">
      <c r="A618" s="569">
        <v>4241</v>
      </c>
      <c r="B618" s="631" t="s">
        <v>89</v>
      </c>
      <c r="C618" s="267">
        <f>SUM(D618:M618)</f>
        <v>0</v>
      </c>
      <c r="D618" s="388"/>
      <c r="E618" s="41"/>
      <c r="F618" s="40"/>
      <c r="G618" s="42"/>
      <c r="H618" s="42"/>
      <c r="I618" s="42"/>
      <c r="J618" s="42"/>
      <c r="K618" s="42"/>
      <c r="L618" s="42"/>
      <c r="M618" s="40"/>
      <c r="N618" s="39"/>
      <c r="O618" s="114"/>
      <c r="P618" s="488"/>
      <c r="Q618" s="310"/>
    </row>
    <row r="619" spans="1:17" ht="17.25" customHeight="1" thickBot="1">
      <c r="A619" s="570"/>
      <c r="B619" s="435" t="s">
        <v>131</v>
      </c>
      <c r="C619" s="456">
        <f>C569+C582+C593+C603+C611</f>
        <v>152500</v>
      </c>
      <c r="D619" s="457">
        <f t="shared" ref="D619:O619" si="247">D569+D582+D593+D603+D611</f>
        <v>0</v>
      </c>
      <c r="E619" s="445">
        <f t="shared" si="247"/>
        <v>0</v>
      </c>
      <c r="F619" s="432">
        <f t="shared" si="247"/>
        <v>0</v>
      </c>
      <c r="G619" s="446">
        <f t="shared" si="247"/>
        <v>0</v>
      </c>
      <c r="H619" s="446">
        <f t="shared" si="247"/>
        <v>128500</v>
      </c>
      <c r="I619" s="446">
        <f t="shared" si="247"/>
        <v>24000</v>
      </c>
      <c r="J619" s="446">
        <f t="shared" si="247"/>
        <v>0</v>
      </c>
      <c r="K619" s="446">
        <f t="shared" si="247"/>
        <v>0</v>
      </c>
      <c r="L619" s="446">
        <f t="shared" si="247"/>
        <v>0</v>
      </c>
      <c r="M619" s="485">
        <f t="shared" si="247"/>
        <v>0</v>
      </c>
      <c r="N619" s="456">
        <f t="shared" si="247"/>
        <v>152500</v>
      </c>
      <c r="O619" s="460">
        <f t="shared" si="247"/>
        <v>152500</v>
      </c>
      <c r="P619" s="488"/>
      <c r="Q619" s="310"/>
    </row>
    <row r="620" spans="1:17" ht="9.75" customHeight="1" thickBot="1">
      <c r="A620" s="627"/>
      <c r="B620" s="635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2"/>
      <c r="P620" s="488"/>
      <c r="Q620" s="310"/>
    </row>
    <row r="621" spans="1:17" ht="24" customHeight="1" thickBot="1">
      <c r="A621" s="579" t="s">
        <v>130</v>
      </c>
      <c r="B621" s="470"/>
      <c r="C621" s="475">
        <f>C557+C565+C619</f>
        <v>377566</v>
      </c>
      <c r="D621" s="471">
        <f t="shared" ref="D621:O621" si="248">D557+D565+D619</f>
        <v>0</v>
      </c>
      <c r="E621" s="472">
        <f t="shared" si="248"/>
        <v>0</v>
      </c>
      <c r="F621" s="461">
        <f t="shared" si="248"/>
        <v>0</v>
      </c>
      <c r="G621" s="473">
        <f t="shared" si="248"/>
        <v>0</v>
      </c>
      <c r="H621" s="473">
        <f t="shared" si="248"/>
        <v>139320</v>
      </c>
      <c r="I621" s="473">
        <f t="shared" si="248"/>
        <v>167150</v>
      </c>
      <c r="J621" s="473">
        <f t="shared" si="248"/>
        <v>67096</v>
      </c>
      <c r="K621" s="473">
        <f t="shared" si="248"/>
        <v>0</v>
      </c>
      <c r="L621" s="473">
        <f t="shared" si="248"/>
        <v>4000</v>
      </c>
      <c r="M621" s="476">
        <f t="shared" si="248"/>
        <v>0</v>
      </c>
      <c r="N621" s="475">
        <f t="shared" si="248"/>
        <v>377566</v>
      </c>
      <c r="O621" s="474">
        <f t="shared" si="248"/>
        <v>377566</v>
      </c>
      <c r="P621" s="488"/>
      <c r="Q621" s="310"/>
    </row>
    <row r="622" spans="1:17" ht="24" customHeight="1" thickBot="1">
      <c r="A622" s="784" t="s">
        <v>146</v>
      </c>
      <c r="B622" s="785"/>
      <c r="C622" s="316">
        <f t="shared" ref="C622:O622" si="249">C621+C355+C100</f>
        <v>6804546</v>
      </c>
      <c r="D622" s="660">
        <f t="shared" si="249"/>
        <v>980130</v>
      </c>
      <c r="E622" s="326">
        <f t="shared" si="249"/>
        <v>0</v>
      </c>
      <c r="F622" s="314">
        <f t="shared" si="249"/>
        <v>0</v>
      </c>
      <c r="G622" s="315">
        <f t="shared" si="249"/>
        <v>0</v>
      </c>
      <c r="H622" s="315">
        <f t="shared" si="249"/>
        <v>139320</v>
      </c>
      <c r="I622" s="315">
        <f t="shared" si="249"/>
        <v>539000</v>
      </c>
      <c r="J622" s="315">
        <f t="shared" si="249"/>
        <v>5142096</v>
      </c>
      <c r="K622" s="315">
        <f t="shared" si="249"/>
        <v>0</v>
      </c>
      <c r="L622" s="315">
        <f t="shared" si="249"/>
        <v>4000</v>
      </c>
      <c r="M622" s="314">
        <f t="shared" si="249"/>
        <v>0</v>
      </c>
      <c r="N622" s="316">
        <f t="shared" si="249"/>
        <v>6805182</v>
      </c>
      <c r="O622" s="317">
        <f t="shared" si="249"/>
        <v>6805182</v>
      </c>
      <c r="P622" s="488"/>
      <c r="Q622" s="310"/>
    </row>
    <row r="623" spans="1:17" ht="14.25" customHeight="1">
      <c r="A623" s="44"/>
      <c r="B623" s="106"/>
      <c r="C623" s="45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1:17" ht="13.5" customHeight="1">
      <c r="A624" s="44"/>
      <c r="B624" s="242"/>
      <c r="C624" s="45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1:15" ht="15" customHeight="1">
      <c r="A625" s="229" t="s">
        <v>164</v>
      </c>
      <c r="B625" s="225"/>
      <c r="C625" s="230"/>
      <c r="D625" s="231"/>
      <c r="E625" s="63"/>
      <c r="F625" s="64"/>
      <c r="G625" s="64"/>
      <c r="H625" s="64"/>
      <c r="I625" s="64"/>
      <c r="J625" s="65"/>
      <c r="K625" s="66"/>
      <c r="L625" s="66"/>
      <c r="M625" s="66" t="s">
        <v>13</v>
      </c>
      <c r="N625" s="66"/>
      <c r="O625" s="44"/>
    </row>
    <row r="626" spans="1:15" ht="12" customHeight="1">
      <c r="A626" s="232"/>
      <c r="B626" s="233"/>
      <c r="C626" s="234"/>
      <c r="D626" s="232"/>
      <c r="E626" s="67"/>
      <c r="F626" s="64"/>
      <c r="G626" s="64"/>
      <c r="H626" s="64"/>
      <c r="I626" s="64"/>
      <c r="J626" s="65"/>
      <c r="K626" s="66"/>
      <c r="L626" s="66"/>
      <c r="M626" s="66" t="s">
        <v>14</v>
      </c>
      <c r="N626" s="69"/>
      <c r="O626" s="44"/>
    </row>
    <row r="627" spans="1:15" ht="14.1" customHeight="1">
      <c r="A627" s="224" t="s">
        <v>165</v>
      </c>
      <c r="B627" s="235"/>
      <c r="C627" s="227"/>
      <c r="D627" s="227"/>
      <c r="E627" s="64"/>
      <c r="F627" s="64"/>
      <c r="H627" s="64"/>
      <c r="I627" s="64"/>
      <c r="J627" s="71"/>
      <c r="K627" s="71"/>
      <c r="L627" s="71"/>
      <c r="M627" s="71"/>
      <c r="N627" s="72"/>
      <c r="O627" s="44"/>
    </row>
    <row r="628" spans="1:15" ht="12" customHeight="1">
      <c r="A628" s="68"/>
      <c r="B628" s="226"/>
      <c r="C628" s="68"/>
      <c r="D628" s="67"/>
      <c r="E628" s="67"/>
      <c r="F628" s="64"/>
      <c r="G628" s="64"/>
      <c r="H628" s="79"/>
      <c r="I628" s="64"/>
      <c r="J628" s="67"/>
      <c r="K628" s="85" t="s">
        <v>15</v>
      </c>
      <c r="L628" s="67"/>
      <c r="M628" s="67"/>
      <c r="N628" s="67"/>
      <c r="O628" s="44"/>
    </row>
    <row r="629" spans="1:15" ht="13.5" customHeight="1">
      <c r="A629" s="75" t="s">
        <v>166</v>
      </c>
      <c r="B629" s="236"/>
      <c r="C629" s="76"/>
      <c r="D629" s="76"/>
      <c r="E629" s="67"/>
      <c r="F629" s="64"/>
      <c r="G629" s="64"/>
      <c r="H629" s="64"/>
      <c r="I629" s="64"/>
      <c r="J629" s="82"/>
      <c r="K629" s="82"/>
      <c r="L629" s="73"/>
      <c r="M629" s="73"/>
      <c r="N629" s="74"/>
      <c r="O629" s="44"/>
    </row>
    <row r="630" spans="1:15" ht="17.25" customHeight="1">
      <c r="A630" s="70"/>
      <c r="B630" s="228"/>
      <c r="C630" s="67"/>
      <c r="D630" s="67"/>
      <c r="E630" s="67"/>
      <c r="F630" s="64"/>
      <c r="G630" s="64"/>
      <c r="H630" s="64"/>
      <c r="I630" s="64"/>
      <c r="J630" s="83"/>
      <c r="K630" s="84"/>
      <c r="L630" s="77" t="s">
        <v>170</v>
      </c>
      <c r="M630" s="77"/>
      <c r="N630" s="78"/>
      <c r="O630" s="44"/>
    </row>
    <row r="631" spans="1:15" ht="14.1" customHeight="1">
      <c r="A631" s="54"/>
      <c r="B631" s="67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</row>
    <row r="632" spans="1:15">
      <c r="B632" s="54"/>
    </row>
  </sheetData>
  <mergeCells count="93">
    <mergeCell ref="E15:F15"/>
    <mergeCell ref="E16:F16"/>
    <mergeCell ref="E17:F17"/>
    <mergeCell ref="E18:F18"/>
    <mergeCell ref="G15:H15"/>
    <mergeCell ref="G16:H16"/>
    <mergeCell ref="G17:H17"/>
    <mergeCell ref="C15:D15"/>
    <mergeCell ref="C16:D16"/>
    <mergeCell ref="C17:D17"/>
    <mergeCell ref="C18:D18"/>
    <mergeCell ref="A15:B15"/>
    <mergeCell ref="A16:B16"/>
    <mergeCell ref="A17:B17"/>
    <mergeCell ref="A18:B18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7:D7"/>
    <mergeCell ref="G7:H7"/>
    <mergeCell ref="C6:D6"/>
    <mergeCell ref="E7:F7"/>
    <mergeCell ref="E8:F8"/>
    <mergeCell ref="G8:H8"/>
    <mergeCell ref="E6:F6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19:D19"/>
    <mergeCell ref="A21:A22"/>
    <mergeCell ref="B21:B22"/>
    <mergeCell ref="C21:C22"/>
    <mergeCell ref="M21:M22"/>
    <mergeCell ref="L21:L22"/>
    <mergeCell ref="L20:O20"/>
    <mergeCell ref="B119:O119"/>
    <mergeCell ref="B148:O148"/>
    <mergeCell ref="B153:O153"/>
    <mergeCell ref="B211:O211"/>
    <mergeCell ref="B244:O244"/>
    <mergeCell ref="B254:O254"/>
    <mergeCell ref="B544:O544"/>
    <mergeCell ref="B550:O550"/>
    <mergeCell ref="B602:O602"/>
    <mergeCell ref="B266:O266"/>
    <mergeCell ref="B298:O298"/>
    <mergeCell ref="B334:O334"/>
    <mergeCell ref="B396:O396"/>
    <mergeCell ref="B442:O442"/>
    <mergeCell ref="B30:O30"/>
    <mergeCell ref="A622:B622"/>
    <mergeCell ref="B521:O521"/>
    <mergeCell ref="B610:O610"/>
    <mergeCell ref="B500:O500"/>
    <mergeCell ref="B312:O312"/>
    <mergeCell ref="B476:O476"/>
    <mergeCell ref="B560:O560"/>
    <mergeCell ref="B505:O505"/>
    <mergeCell ref="B516:O516"/>
  </mergeCells>
  <phoneticPr fontId="0" type="noConversion"/>
  <printOptions horizontalCentered="1"/>
  <pageMargins left="0.19685039370078741" right="0.19685039370078741" top="0.51181102362204722" bottom="0.51181102362204722" header="0.51181102362204722" footer="0.31496062992125984"/>
  <pageSetup paperSize="9" scale="64" orientation="landscape" r:id="rId1"/>
  <headerFooter alignWithMargins="0">
    <oddFooter>&amp;R&amp;P</oddFooter>
  </headerFooter>
  <rowBreaks count="12" manualBreakCount="12">
    <brk id="48" max="14" man="1"/>
    <brk id="96" max="14" man="1"/>
    <brk id="143" max="14" man="1"/>
    <brk id="193" max="14" man="1"/>
    <brk id="240" max="14" man="1"/>
    <brk id="291" max="14" man="1"/>
    <brk id="342" max="14" man="1"/>
    <brk id="393" max="14" man="1"/>
    <brk id="442" max="14" man="1"/>
    <brk id="496" max="14" man="1"/>
    <brk id="546" max="14" man="1"/>
    <brk id="5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PlanRAS2018_2020</vt:lpstr>
      <vt:lpstr>PlanRAS2018_2020!Ispis_naslova</vt:lpstr>
      <vt:lpstr>PlanRAS2018_2020!Podrucje_ispisa</vt:lpstr>
    </vt:vector>
  </TitlesOfParts>
  <Company>Tamara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Čače</dc:creator>
  <cp:lastModifiedBy>mira</cp:lastModifiedBy>
  <cp:lastPrinted>2017-12-22T11:57:41Z</cp:lastPrinted>
  <dcterms:created xsi:type="dcterms:W3CDTF">2003-10-30T18:50:49Z</dcterms:created>
  <dcterms:modified xsi:type="dcterms:W3CDTF">2018-01-05T17:15:37Z</dcterms:modified>
</cp:coreProperties>
</file>